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37" i="1" l="1"/>
  <c r="I237" i="1"/>
  <c r="H237" i="1"/>
  <c r="G237" i="1"/>
  <c r="F237" i="1"/>
  <c r="J282" i="1" l="1"/>
  <c r="I282" i="1"/>
  <c r="H282" i="1"/>
  <c r="G282" i="1"/>
  <c r="F282" i="1"/>
  <c r="J263" i="1"/>
  <c r="I263" i="1"/>
  <c r="H263" i="1"/>
  <c r="G263" i="1"/>
  <c r="F263" i="1"/>
  <c r="J244" i="1"/>
  <c r="I244" i="1"/>
  <c r="H244" i="1"/>
  <c r="G244" i="1"/>
  <c r="F244" i="1"/>
  <c r="J225" i="1"/>
  <c r="I225" i="1"/>
  <c r="H225" i="1"/>
  <c r="G225" i="1"/>
  <c r="F225" i="1"/>
  <c r="J206" i="1"/>
  <c r="I206" i="1"/>
  <c r="H206" i="1"/>
  <c r="G206" i="1"/>
  <c r="F206" i="1"/>
  <c r="B207" i="1"/>
  <c r="F216" i="1"/>
  <c r="G216" i="1"/>
  <c r="A217" i="1"/>
  <c r="B217" i="1"/>
  <c r="J186" i="1"/>
  <c r="I186" i="1"/>
  <c r="H186" i="1"/>
  <c r="G186" i="1"/>
  <c r="F186" i="1"/>
  <c r="J167" i="1"/>
  <c r="I167" i="1"/>
  <c r="H167" i="1"/>
  <c r="G167" i="1"/>
  <c r="F167" i="1"/>
  <c r="J148" i="1"/>
  <c r="I148" i="1"/>
  <c r="H148" i="1"/>
  <c r="G148" i="1"/>
  <c r="F148" i="1"/>
  <c r="J129" i="1"/>
  <c r="I129" i="1"/>
  <c r="H129" i="1"/>
  <c r="G129" i="1"/>
  <c r="F129" i="1"/>
  <c r="J110" i="1"/>
  <c r="I110" i="1"/>
  <c r="H110" i="1"/>
  <c r="G110" i="1"/>
  <c r="F110" i="1"/>
  <c r="J90" i="1"/>
  <c r="I90" i="1"/>
  <c r="H90" i="1"/>
  <c r="G90" i="1"/>
  <c r="F90" i="1"/>
  <c r="F71" i="1"/>
  <c r="G71" i="1"/>
  <c r="H71" i="1"/>
  <c r="I71" i="1"/>
  <c r="J71" i="1"/>
  <c r="G81" i="1"/>
  <c r="G82" i="1" s="1"/>
  <c r="J52" i="1"/>
  <c r="I52" i="1"/>
  <c r="H52" i="1"/>
  <c r="G52" i="1"/>
  <c r="F52" i="1"/>
  <c r="J33" i="1"/>
  <c r="I33" i="1"/>
  <c r="H33" i="1"/>
  <c r="G33" i="1"/>
  <c r="F33" i="1"/>
  <c r="F43" i="1"/>
  <c r="G43" i="1"/>
  <c r="H43" i="1"/>
  <c r="I43" i="1"/>
  <c r="J43" i="1"/>
  <c r="F62" i="1"/>
  <c r="G62" i="1"/>
  <c r="H62" i="1"/>
  <c r="I62" i="1"/>
  <c r="J62" i="1"/>
  <c r="F81" i="1"/>
  <c r="H81" i="1"/>
  <c r="I81" i="1"/>
  <c r="J81" i="1"/>
  <c r="F100" i="1"/>
  <c r="G100" i="1"/>
  <c r="G101" i="1" s="1"/>
  <c r="H100" i="1"/>
  <c r="I100" i="1"/>
  <c r="J100" i="1"/>
  <c r="J14" i="1"/>
  <c r="I14" i="1"/>
  <c r="H14" i="1"/>
  <c r="G14" i="1"/>
  <c r="F14" i="1"/>
  <c r="B293" i="1"/>
  <c r="A293" i="1"/>
  <c r="L292" i="1"/>
  <c r="J292" i="1"/>
  <c r="I292" i="1"/>
  <c r="I293" i="1" s="1"/>
  <c r="H292" i="1"/>
  <c r="G292" i="1"/>
  <c r="F292" i="1"/>
  <c r="B283" i="1"/>
  <c r="L282" i="1"/>
  <c r="L293" i="1" s="1"/>
  <c r="B274" i="1"/>
  <c r="A274" i="1"/>
  <c r="L273" i="1"/>
  <c r="J273" i="1"/>
  <c r="J274" i="1" s="1"/>
  <c r="I273" i="1"/>
  <c r="H273" i="1"/>
  <c r="G273" i="1"/>
  <c r="F273" i="1"/>
  <c r="F274" i="1" s="1"/>
  <c r="B264" i="1"/>
  <c r="L263" i="1"/>
  <c r="L274" i="1" s="1"/>
  <c r="B255" i="1"/>
  <c r="A255" i="1"/>
  <c r="L254" i="1"/>
  <c r="J254" i="1"/>
  <c r="I254" i="1"/>
  <c r="H254" i="1"/>
  <c r="G254" i="1"/>
  <c r="F254" i="1"/>
  <c r="B245" i="1"/>
  <c r="L244" i="1"/>
  <c r="B236" i="1"/>
  <c r="A236" i="1"/>
  <c r="L235" i="1"/>
  <c r="J235" i="1"/>
  <c r="I235" i="1"/>
  <c r="H235" i="1"/>
  <c r="H236" i="1" s="1"/>
  <c r="G235" i="1"/>
  <c r="F235" i="1"/>
  <c r="B226" i="1"/>
  <c r="L225" i="1"/>
  <c r="L236" i="1" s="1"/>
  <c r="L216" i="1"/>
  <c r="J216" i="1"/>
  <c r="I216" i="1"/>
  <c r="I217" i="1" s="1"/>
  <c r="H216" i="1"/>
  <c r="L206" i="1"/>
  <c r="L217" i="1" s="1"/>
  <c r="I274" i="1" l="1"/>
  <c r="G236" i="1"/>
  <c r="H217" i="1"/>
  <c r="F236" i="1"/>
  <c r="J236" i="1"/>
  <c r="L255" i="1"/>
  <c r="F217" i="1"/>
  <c r="G293" i="1"/>
  <c r="H293" i="1"/>
  <c r="G274" i="1"/>
  <c r="H274" i="1"/>
  <c r="H255" i="1"/>
  <c r="I255" i="1"/>
  <c r="F44" i="1"/>
  <c r="I44" i="1"/>
  <c r="J255" i="1"/>
  <c r="G255" i="1"/>
  <c r="F255" i="1"/>
  <c r="I236" i="1"/>
  <c r="J217" i="1"/>
  <c r="G217" i="1"/>
  <c r="H101" i="1"/>
  <c r="F101" i="1"/>
  <c r="J101" i="1"/>
  <c r="I101" i="1"/>
  <c r="J82" i="1"/>
  <c r="F82" i="1"/>
  <c r="H63" i="1"/>
  <c r="G63" i="1"/>
  <c r="G44" i="1"/>
  <c r="F63" i="1"/>
  <c r="I63" i="1"/>
  <c r="J63" i="1"/>
  <c r="J44" i="1"/>
  <c r="J293" i="1"/>
  <c r="F293" i="1"/>
  <c r="H82" i="1"/>
  <c r="I82" i="1"/>
  <c r="H44" i="1"/>
  <c r="B197" i="1"/>
  <c r="A197" i="1"/>
  <c r="L196" i="1"/>
  <c r="J196" i="1"/>
  <c r="J197" i="1" s="1"/>
  <c r="I196" i="1"/>
  <c r="I197" i="1" s="1"/>
  <c r="H196" i="1"/>
  <c r="G196" i="1"/>
  <c r="G197" i="1" s="1"/>
  <c r="F196" i="1"/>
  <c r="F197" i="1" s="1"/>
  <c r="B187" i="1"/>
  <c r="A187" i="1"/>
  <c r="L186" i="1"/>
  <c r="L197" i="1" s="1"/>
  <c r="B178" i="1"/>
  <c r="A178" i="1"/>
  <c r="L177" i="1"/>
  <c r="J177" i="1"/>
  <c r="J178" i="1" s="1"/>
  <c r="I177" i="1"/>
  <c r="I178" i="1" s="1"/>
  <c r="H177" i="1"/>
  <c r="H178" i="1" s="1"/>
  <c r="G177" i="1"/>
  <c r="G178" i="1" s="1"/>
  <c r="F177" i="1"/>
  <c r="B168" i="1"/>
  <c r="A168" i="1"/>
  <c r="L167" i="1"/>
  <c r="L178" i="1" s="1"/>
  <c r="B159" i="1"/>
  <c r="A159" i="1"/>
  <c r="L158" i="1"/>
  <c r="J158" i="1"/>
  <c r="I158" i="1"/>
  <c r="I159" i="1" s="1"/>
  <c r="H158" i="1"/>
  <c r="H159" i="1" s="1"/>
  <c r="G158" i="1"/>
  <c r="G159" i="1" s="1"/>
  <c r="F158" i="1"/>
  <c r="F159" i="1" s="1"/>
  <c r="B149" i="1"/>
  <c r="A149" i="1"/>
  <c r="L148" i="1"/>
  <c r="L159" i="1" s="1"/>
  <c r="B140" i="1"/>
  <c r="A140" i="1"/>
  <c r="L139" i="1"/>
  <c r="J139" i="1"/>
  <c r="J140" i="1" s="1"/>
  <c r="I139" i="1"/>
  <c r="I140" i="1" s="1"/>
  <c r="H139" i="1"/>
  <c r="G139" i="1"/>
  <c r="G140" i="1" s="1"/>
  <c r="F139" i="1"/>
  <c r="F140" i="1" s="1"/>
  <c r="B130" i="1"/>
  <c r="A130" i="1"/>
  <c r="L129" i="1"/>
  <c r="L140" i="1" s="1"/>
  <c r="B121" i="1"/>
  <c r="A121" i="1"/>
  <c r="L120" i="1"/>
  <c r="J120" i="1"/>
  <c r="J121" i="1" s="1"/>
  <c r="I120" i="1"/>
  <c r="I121" i="1" s="1"/>
  <c r="H120" i="1"/>
  <c r="H121" i="1" s="1"/>
  <c r="G120" i="1"/>
  <c r="G121" i="1" s="1"/>
  <c r="F120" i="1"/>
  <c r="B111" i="1"/>
  <c r="A111" i="1"/>
  <c r="L110" i="1"/>
  <c r="L121" i="1" s="1"/>
  <c r="B101" i="1"/>
  <c r="A101" i="1"/>
  <c r="L100" i="1"/>
  <c r="B91" i="1"/>
  <c r="A91" i="1"/>
  <c r="L90" i="1"/>
  <c r="L101" i="1" s="1"/>
  <c r="B82" i="1"/>
  <c r="A82" i="1"/>
  <c r="L81" i="1"/>
  <c r="B72" i="1"/>
  <c r="A72" i="1"/>
  <c r="L71" i="1"/>
  <c r="B63" i="1"/>
  <c r="A63" i="1"/>
  <c r="L62" i="1"/>
  <c r="B53" i="1"/>
  <c r="A53" i="1"/>
  <c r="L52" i="1"/>
  <c r="B44" i="1"/>
  <c r="A44" i="1"/>
  <c r="L43" i="1"/>
  <c r="B34" i="1"/>
  <c r="A34" i="1"/>
  <c r="L33" i="1"/>
  <c r="B25" i="1"/>
  <c r="A25" i="1"/>
  <c r="L24" i="1"/>
  <c r="J24" i="1"/>
  <c r="J25" i="1" s="1"/>
  <c r="I24" i="1"/>
  <c r="I25" i="1" s="1"/>
  <c r="H24" i="1"/>
  <c r="G24" i="1"/>
  <c r="F24" i="1"/>
  <c r="F25" i="1" s="1"/>
  <c r="B15" i="1"/>
  <c r="A15" i="1"/>
  <c r="L14" i="1"/>
  <c r="L25" i="1" s="1"/>
  <c r="L44" i="1" l="1"/>
  <c r="L82" i="1"/>
  <c r="H197" i="1"/>
  <c r="H25" i="1"/>
  <c r="F121" i="1"/>
  <c r="H140" i="1"/>
  <c r="J159" i="1"/>
  <c r="F178" i="1"/>
  <c r="G25" i="1"/>
  <c r="L63" i="1"/>
</calcChain>
</file>

<file path=xl/sharedStrings.xml><?xml version="1.0" encoding="utf-8"?>
<sst xmlns="http://schemas.openxmlformats.org/spreadsheetml/2006/main" count="524" uniqueCount="119">
  <si>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</si>
  <si>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</si>
  <si>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</si>
  <si>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</si>
  <si>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</si>
  <si>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</si>
  <si>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</si>
  <si>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</si>
  <si>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</si>
  <si>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</si>
  <si>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</si>
  <si>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</si>
  <si>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</si>
  <si>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</si>
  <si>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</si>
  <si>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</si>
  <si>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</si>
  <si>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</si>
  <si>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</si>
  <si>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</si>
  <si>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</si>
  <si>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</si>
  <si>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</si>
  <si>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</si>
  <si>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</si>
  <si>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</si>
  <si>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</si>
  <si>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</si>
  <si>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</si>
  <si>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</si>
  <si>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</si>
  <si>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</si>
  <si>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</si>
  <si>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</si>
  <si>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</si>
  <si>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</si>
  <si>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Согл:</t>
  </si>
  <si>
    <t>МАОУ СОШ № 8</t>
  </si>
  <si>
    <t>директор</t>
  </si>
  <si>
    <t>С.В. Елсукова</t>
  </si>
  <si>
    <t>Чай с сахаром</t>
  </si>
  <si>
    <t>Пюре картофельное</t>
  </si>
  <si>
    <t>Птица отварная</t>
  </si>
  <si>
    <t>Каша рисовая рассыпчатая</t>
  </si>
  <si>
    <t>Каша пшенная молочная</t>
  </si>
  <si>
    <t>Макаронные изделия отварные</t>
  </si>
  <si>
    <t>Каша гречневая рассыпчатая</t>
  </si>
  <si>
    <t>Бутерброд с маслом и сыром</t>
  </si>
  <si>
    <t>Каша "Дружба"</t>
  </si>
  <si>
    <t>Каша рисовая молочная вязкая с маслом сливочным</t>
  </si>
  <si>
    <t>Хлеб ржаной витаминизированный</t>
  </si>
  <si>
    <t>пекар.</t>
  </si>
  <si>
    <t>Сок натуральный (порционно)</t>
  </si>
  <si>
    <t>б/н</t>
  </si>
  <si>
    <t>Жаркое по-домашнему</t>
  </si>
  <si>
    <t>Хлеб пшеничный витаминизированный</t>
  </si>
  <si>
    <t>Компот из сухофруктов + вит "С"</t>
  </si>
  <si>
    <t>Кофейный напиток с молоком</t>
  </si>
  <si>
    <t>Суфле из мяса кур с рисом</t>
  </si>
  <si>
    <t>Фрукт или сок</t>
  </si>
  <si>
    <t>Тефтели мясные с соусом томатным</t>
  </si>
  <si>
    <t>Кисломолочная пищевая продукция</t>
  </si>
  <si>
    <t>сладкое</t>
  </si>
  <si>
    <t>Кондитерское изделие</t>
  </si>
  <si>
    <t>Котлета "Дружба" с соусом молочным</t>
  </si>
  <si>
    <t>Творожный пудинг яблочный (запеченный)</t>
  </si>
  <si>
    <t>Котлеты рубленные из птицы с соусом молочным</t>
  </si>
  <si>
    <t>Чай сахаром</t>
  </si>
  <si>
    <t>Плов из курицы</t>
  </si>
  <si>
    <t>Зразы "Верх-Исетские"+Соус сметанный</t>
  </si>
  <si>
    <t>217/600</t>
  </si>
  <si>
    <t>Котлета "Школьная" с соусом томатным</t>
  </si>
  <si>
    <t>Котлета "Детская" из мяса кур с соусом молочным</t>
  </si>
  <si>
    <t>Кисель витоминизированный из концентрата "Витошка" + вит "С"</t>
  </si>
  <si>
    <t>Суп картофельный с бобовыми</t>
  </si>
  <si>
    <t>Омлет натуральный с маслом</t>
  </si>
  <si>
    <t>Компот из изюма + вит "С"</t>
  </si>
  <si>
    <t>Винегрет овощной</t>
  </si>
  <si>
    <t>Щи из свежей капусты с мясом птицы и сметаной</t>
  </si>
  <si>
    <t>Котлеты, биточки, шницели</t>
  </si>
  <si>
    <t>Борщ из свежей капусты с картофелем</t>
  </si>
  <si>
    <t>Запеканка картофельная с мясом куры</t>
  </si>
  <si>
    <t xml:space="preserve">Салат из белокочанной капусты </t>
  </si>
  <si>
    <t>Суп картофельный с крупой</t>
  </si>
  <si>
    <t>Запеканка "Пикантная"</t>
  </si>
  <si>
    <t>Картофель в молоке</t>
  </si>
  <si>
    <t>Салат из моркови с яблоком</t>
  </si>
  <si>
    <t>Рассольник ленинградский</t>
  </si>
  <si>
    <t>Рулет с луком и яйцом</t>
  </si>
  <si>
    <t>Капуста тушеная свежая</t>
  </si>
  <si>
    <t>Суп крестьянский с крупой</t>
  </si>
  <si>
    <t>Рис с овощами</t>
  </si>
  <si>
    <t>Компот из смеси сухофруктов + вит "С"</t>
  </si>
  <si>
    <t>Икра овощная</t>
  </si>
  <si>
    <t>Суп картофельный с мясными фрикадельками</t>
  </si>
  <si>
    <t>Запеканка творожная</t>
  </si>
  <si>
    <t>Салат из белокочанной капусты, моркови и кукурузы</t>
  </si>
  <si>
    <t>Суп картофельный с рыбными консервами</t>
  </si>
  <si>
    <t>Компот из свежих фруктов + вит "С"</t>
  </si>
  <si>
    <t>Салат из моркови с яблоками</t>
  </si>
  <si>
    <t>Суфле из печени с рисом</t>
  </si>
  <si>
    <t>Напиток из кураги + вит "С"</t>
  </si>
  <si>
    <t>Салат из белокочанной капусты и свеклы</t>
  </si>
  <si>
    <t>Фрикадельки мясные с соусом</t>
  </si>
  <si>
    <t>Суп-лапша домашняя</t>
  </si>
  <si>
    <t>Суфле Рыбка с рисом</t>
  </si>
  <si>
    <t>Напиток каркаде</t>
  </si>
  <si>
    <t>Бигус (капуста тушеная с мясом)</t>
  </si>
  <si>
    <t>Компот из сухофруктов + вит"С"</t>
  </si>
  <si>
    <t>Борщ из свеже капусты со сметаной и мясом цыплят</t>
  </si>
  <si>
    <t>Кисель витоминизированный из концентрата "Витошка"</t>
  </si>
  <si>
    <t>Гуляш</t>
  </si>
  <si>
    <t>Гороховое пюре</t>
  </si>
  <si>
    <t>Компот из свежих яблок + вит "С"</t>
  </si>
  <si>
    <t>Салат "Рыжик"</t>
  </si>
  <si>
    <t>Колбаски по-домашнему</t>
  </si>
  <si>
    <t>Кофейный напиток на молоке</t>
  </si>
  <si>
    <t>Котлета "Детская" из мяса кур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</si>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</sst>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5" borderId="14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3"/>
  <sheetViews>
    <sheetView tabSelected="1" workbookViewId="0">
      <pane xSplit="4" ySplit="5" topLeftCell="E273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37</v>
      </c>
      <c r="D1" s="60"/>
      <c r="E1" s="60"/>
      <c r="F1" s="12" t="s">
        <v>36</v>
      </c>
      <c r="G1" s="2" t="s">
        <v>15</v>
      </c>
      <c r="H1" s="61" t="s">
        <v>38</v>
      </c>
      <c r="I1" s="61"/>
      <c r="J1" s="61"/>
      <c r="K1" s="61"/>
    </row>
    <row r="2" spans="1:12" ht="18" x14ac:dyDescent="0.2">
      <c r="A2" s="32" t="s">
        <v>5</v>
      </c>
      <c r="C2" s="2"/>
      <c r="G2" s="2" t="s">
        <v>16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5">
        <v>1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33</v>
      </c>
      <c r="I4" s="44" t="s">
        <v>34</v>
      </c>
      <c r="J4" s="44" t="s">
        <v>35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32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49</v>
      </c>
      <c r="F6" s="37">
        <v>250</v>
      </c>
      <c r="G6" s="37">
        <v>7.2</v>
      </c>
      <c r="H6" s="37">
        <v>10</v>
      </c>
      <c r="I6" s="37">
        <v>50.1</v>
      </c>
      <c r="J6" s="37">
        <v>321</v>
      </c>
      <c r="K6" s="38">
        <v>500</v>
      </c>
      <c r="L6" s="37"/>
    </row>
    <row r="7" spans="1:12" ht="15" x14ac:dyDescent="0.25">
      <c r="A7" s="23"/>
      <c r="B7" s="15"/>
      <c r="C7" s="11"/>
      <c r="D7" s="52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20</v>
      </c>
      <c r="E8" s="39" t="s">
        <v>40</v>
      </c>
      <c r="F8" s="40">
        <v>200</v>
      </c>
      <c r="G8" s="40">
        <v>0.1</v>
      </c>
      <c r="H8" s="40">
        <v>0</v>
      </c>
      <c r="I8" s="40">
        <v>9.1</v>
      </c>
      <c r="J8" s="40">
        <v>35</v>
      </c>
      <c r="K8" s="41">
        <v>400</v>
      </c>
      <c r="L8" s="40"/>
    </row>
    <row r="9" spans="1:12" ht="15" x14ac:dyDescent="0.25">
      <c r="A9" s="23"/>
      <c r="B9" s="15"/>
      <c r="C9" s="11"/>
      <c r="D9" s="7" t="s">
        <v>29</v>
      </c>
      <c r="E9" s="39" t="s">
        <v>50</v>
      </c>
      <c r="F9" s="40">
        <v>20</v>
      </c>
      <c r="G9" s="40">
        <v>1.66</v>
      </c>
      <c r="H9" s="40">
        <v>0.3</v>
      </c>
      <c r="I9" s="40">
        <v>9.6</v>
      </c>
      <c r="J9" s="40">
        <v>54.3</v>
      </c>
      <c r="K9" s="41" t="s">
        <v>51</v>
      </c>
      <c r="L9" s="40"/>
    </row>
    <row r="10" spans="1:12" ht="15" x14ac:dyDescent="0.25">
      <c r="A10" s="23"/>
      <c r="B10" s="15"/>
      <c r="C10" s="11"/>
      <c r="D10" s="51" t="s">
        <v>23</v>
      </c>
      <c r="E10" s="39" t="s">
        <v>47</v>
      </c>
      <c r="F10" s="40">
        <v>60</v>
      </c>
      <c r="G10" s="40">
        <v>7.88</v>
      </c>
      <c r="H10" s="40">
        <v>9.94</v>
      </c>
      <c r="I10" s="40">
        <v>20.74</v>
      </c>
      <c r="J10" s="40">
        <v>207.43</v>
      </c>
      <c r="K10" s="41">
        <v>800</v>
      </c>
      <c r="L10" s="40"/>
    </row>
    <row r="11" spans="1:12" ht="15" x14ac:dyDescent="0.25">
      <c r="A11" s="23"/>
      <c r="B11" s="15"/>
      <c r="C11" s="11"/>
      <c r="D11" s="7" t="s">
        <v>27</v>
      </c>
      <c r="E11" s="39" t="s">
        <v>52</v>
      </c>
      <c r="F11" s="40">
        <v>200</v>
      </c>
      <c r="G11" s="40">
        <v>6.25</v>
      </c>
      <c r="H11" s="40">
        <v>14.09</v>
      </c>
      <c r="I11" s="40">
        <v>2.29</v>
      </c>
      <c r="J11" s="40">
        <v>42</v>
      </c>
      <c r="K11" s="41" t="s">
        <v>53</v>
      </c>
      <c r="L11" s="40"/>
    </row>
    <row r="12" spans="1:12" ht="15" x14ac:dyDescent="0.25">
      <c r="A12" s="23"/>
      <c r="B12" s="15"/>
      <c r="C12" s="11"/>
      <c r="D12" s="48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30</v>
      </c>
      <c r="E14" s="9"/>
      <c r="F14" s="19">
        <f>SUM(F6:F13)</f>
        <v>730</v>
      </c>
      <c r="G14" s="19">
        <f t="shared" ref="G14:J14" si="0">SUM(G6:G13)</f>
        <v>23.09</v>
      </c>
      <c r="H14" s="19">
        <f t="shared" si="0"/>
        <v>34.33</v>
      </c>
      <c r="I14" s="19">
        <f t="shared" si="0"/>
        <v>91.83</v>
      </c>
      <c r="J14" s="19">
        <f t="shared" si="0"/>
        <v>659.73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22</v>
      </c>
      <c r="D15" s="7" t="s">
        <v>27</v>
      </c>
      <c r="E15" s="39" t="s">
        <v>61</v>
      </c>
      <c r="F15" s="40">
        <v>100</v>
      </c>
      <c r="G15" s="40">
        <v>2.8</v>
      </c>
      <c r="H15" s="40">
        <v>2.4</v>
      </c>
      <c r="I15" s="40">
        <v>15</v>
      </c>
      <c r="J15" s="40">
        <v>92</v>
      </c>
      <c r="K15" s="41" t="s">
        <v>53</v>
      </c>
      <c r="L15" s="40"/>
    </row>
    <row r="16" spans="1:12" ht="15" x14ac:dyDescent="0.25">
      <c r="A16" s="23"/>
      <c r="B16" s="15"/>
      <c r="C16" s="11"/>
      <c r="D16" s="7" t="s">
        <v>24</v>
      </c>
      <c r="E16" s="39" t="s">
        <v>74</v>
      </c>
      <c r="F16" s="40">
        <v>200</v>
      </c>
      <c r="G16" s="40">
        <v>7.08</v>
      </c>
      <c r="H16" s="40">
        <v>5.41</v>
      </c>
      <c r="I16" s="40">
        <v>16.52</v>
      </c>
      <c r="J16" s="40">
        <v>139.69999999999999</v>
      </c>
      <c r="K16" s="41">
        <v>100</v>
      </c>
      <c r="L16" s="40"/>
    </row>
    <row r="17" spans="1:12" ht="15" x14ac:dyDescent="0.25">
      <c r="A17" s="23"/>
      <c r="B17" s="15"/>
      <c r="C17" s="11"/>
      <c r="D17" s="7" t="s">
        <v>25</v>
      </c>
      <c r="E17" s="39" t="s">
        <v>75</v>
      </c>
      <c r="F17" s="40">
        <v>157</v>
      </c>
      <c r="G17" s="40">
        <v>15.7</v>
      </c>
      <c r="H17" s="40">
        <v>26.2</v>
      </c>
      <c r="I17" s="40">
        <v>2.98</v>
      </c>
      <c r="J17" s="40">
        <v>312.43</v>
      </c>
      <c r="K17" s="41">
        <v>200</v>
      </c>
      <c r="L17" s="40"/>
    </row>
    <row r="18" spans="1:12" ht="15" x14ac:dyDescent="0.25">
      <c r="A18" s="23"/>
      <c r="B18" s="15"/>
      <c r="C18" s="11"/>
      <c r="D18" s="48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76</v>
      </c>
      <c r="F19" s="40">
        <v>200</v>
      </c>
      <c r="G19" s="40">
        <v>0.01</v>
      </c>
      <c r="H19" s="40">
        <v>0</v>
      </c>
      <c r="I19" s="40">
        <v>24.2</v>
      </c>
      <c r="J19" s="40">
        <v>93</v>
      </c>
      <c r="K19" s="41">
        <v>401</v>
      </c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30</v>
      </c>
      <c r="G20" s="40">
        <v>3.81</v>
      </c>
      <c r="H20" s="40">
        <v>0.6</v>
      </c>
      <c r="I20" s="40">
        <v>16.62</v>
      </c>
      <c r="J20" s="40">
        <v>90.42</v>
      </c>
      <c r="K20" s="41" t="s">
        <v>51</v>
      </c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50</v>
      </c>
      <c r="F21" s="40">
        <v>20</v>
      </c>
      <c r="G21" s="40">
        <v>1.66</v>
      </c>
      <c r="H21" s="40">
        <v>0.3</v>
      </c>
      <c r="I21" s="40">
        <v>9.6</v>
      </c>
      <c r="J21" s="40">
        <v>54.3</v>
      </c>
      <c r="K21" s="41" t="s">
        <v>51</v>
      </c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30</v>
      </c>
      <c r="E24" s="9"/>
      <c r="F24" s="19">
        <f>SUM(F15:F23)</f>
        <v>707</v>
      </c>
      <c r="G24" s="19">
        <f t="shared" ref="G24:J24" si="2">SUM(G15:G23)</f>
        <v>31.06</v>
      </c>
      <c r="H24" s="19">
        <f t="shared" si="2"/>
        <v>34.909999999999997</v>
      </c>
      <c r="I24" s="19">
        <f t="shared" si="2"/>
        <v>84.92</v>
      </c>
      <c r="J24" s="19">
        <f t="shared" si="2"/>
        <v>781.84999999999991</v>
      </c>
      <c r="K24" s="25"/>
      <c r="L24" s="19">
        <f t="shared" ref="L24" si="3">SUM(L15:L23)</f>
        <v>0</v>
      </c>
    </row>
    <row r="25" spans="1:12" ht="15.75" thickBot="1" x14ac:dyDescent="0.25">
      <c r="A25" s="27">
        <f>A6</f>
        <v>1</v>
      </c>
      <c r="B25" s="28">
        <f>B6</f>
        <v>1</v>
      </c>
      <c r="C25" s="56" t="s">
        <v>4</v>
      </c>
      <c r="D25" s="57"/>
      <c r="E25" s="29"/>
      <c r="F25" s="30">
        <f>F14+F24</f>
        <v>1437</v>
      </c>
      <c r="G25" s="30">
        <f t="shared" ref="G25:J25" si="4">G14+G24</f>
        <v>54.15</v>
      </c>
      <c r="H25" s="30">
        <f t="shared" si="4"/>
        <v>69.239999999999995</v>
      </c>
      <c r="I25" s="30">
        <f t="shared" si="4"/>
        <v>176.75</v>
      </c>
      <c r="J25" s="30">
        <f t="shared" si="4"/>
        <v>1441.58</v>
      </c>
      <c r="K25" s="30"/>
      <c r="L25" s="30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49" t="s">
        <v>18</v>
      </c>
      <c r="D26" s="5" t="s">
        <v>19</v>
      </c>
      <c r="E26" s="36" t="s">
        <v>54</v>
      </c>
      <c r="F26" s="37">
        <v>260</v>
      </c>
      <c r="G26" s="37">
        <v>21.41</v>
      </c>
      <c r="H26" s="37">
        <v>11.8</v>
      </c>
      <c r="I26" s="37">
        <v>23.11</v>
      </c>
      <c r="J26" s="37">
        <v>300.68</v>
      </c>
      <c r="K26" s="38">
        <v>201</v>
      </c>
      <c r="L26" s="37"/>
    </row>
    <row r="27" spans="1:12" ht="15" x14ac:dyDescent="0.25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20</v>
      </c>
      <c r="E28" s="39" t="s">
        <v>56</v>
      </c>
      <c r="F28" s="40">
        <v>200</v>
      </c>
      <c r="G28" s="40">
        <v>1.2</v>
      </c>
      <c r="H28" s="40">
        <v>0</v>
      </c>
      <c r="I28" s="40">
        <v>31.6</v>
      </c>
      <c r="J28" s="40">
        <v>126</v>
      </c>
      <c r="K28" s="41">
        <v>402</v>
      </c>
      <c r="L28" s="40"/>
    </row>
    <row r="29" spans="1:12" ht="15" x14ac:dyDescent="0.25">
      <c r="A29" s="14"/>
      <c r="B29" s="15"/>
      <c r="C29" s="11"/>
      <c r="D29" s="7" t="s">
        <v>28</v>
      </c>
      <c r="E29" s="39" t="s">
        <v>55</v>
      </c>
      <c r="F29" s="40">
        <v>20</v>
      </c>
      <c r="G29" s="40">
        <v>2.54</v>
      </c>
      <c r="H29" s="40">
        <v>0.4</v>
      </c>
      <c r="I29" s="40">
        <v>11.08</v>
      </c>
      <c r="J29" s="40">
        <v>60.3</v>
      </c>
      <c r="K29" s="41" t="s">
        <v>51</v>
      </c>
      <c r="L29" s="40"/>
    </row>
    <row r="30" spans="1:12" ht="15" x14ac:dyDescent="0.25">
      <c r="A30" s="14"/>
      <c r="B30" s="15"/>
      <c r="C30" s="11"/>
      <c r="D30" s="7" t="s">
        <v>29</v>
      </c>
      <c r="E30" s="39" t="s">
        <v>50</v>
      </c>
      <c r="F30" s="40">
        <v>20</v>
      </c>
      <c r="G30" s="40">
        <v>1.66</v>
      </c>
      <c r="H30" s="40">
        <v>0.3</v>
      </c>
      <c r="I30" s="40">
        <v>9.6</v>
      </c>
      <c r="J30" s="40">
        <v>54.3</v>
      </c>
      <c r="K30" s="41" t="s">
        <v>51</v>
      </c>
      <c r="L30" s="40"/>
    </row>
    <row r="31" spans="1:12" ht="15" x14ac:dyDescent="0.25">
      <c r="A31" s="14"/>
      <c r="B31" s="15"/>
      <c r="C31" s="11"/>
      <c r="D31" s="48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30</v>
      </c>
      <c r="E33" s="9"/>
      <c r="F33" s="19">
        <f>SUM(F26:F32)</f>
        <v>500</v>
      </c>
      <c r="G33" s="19">
        <f t="shared" ref="G33:J33" si="6">SUM(G26:G32)</f>
        <v>26.81</v>
      </c>
      <c r="H33" s="19">
        <f t="shared" si="6"/>
        <v>12.500000000000002</v>
      </c>
      <c r="I33" s="19">
        <f t="shared" si="6"/>
        <v>75.39</v>
      </c>
      <c r="J33" s="19">
        <f t="shared" si="6"/>
        <v>541.28</v>
      </c>
      <c r="K33" s="25"/>
      <c r="L33" s="19">
        <f t="shared" ref="L33" si="7">SUM(L26:L32)</f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22</v>
      </c>
      <c r="D34" s="7" t="s">
        <v>23</v>
      </c>
      <c r="E34" s="39" t="s">
        <v>77</v>
      </c>
      <c r="F34" s="40">
        <v>60</v>
      </c>
      <c r="G34" s="40">
        <v>0.8</v>
      </c>
      <c r="H34" s="40">
        <v>1.4</v>
      </c>
      <c r="I34" s="40">
        <v>4.3</v>
      </c>
      <c r="J34" s="40">
        <v>33</v>
      </c>
      <c r="K34" s="41">
        <v>700</v>
      </c>
      <c r="L34" s="40"/>
    </row>
    <row r="35" spans="1:12" ht="15" x14ac:dyDescent="0.25">
      <c r="A35" s="14"/>
      <c r="B35" s="15"/>
      <c r="C35" s="11"/>
      <c r="D35" s="7" t="s">
        <v>24</v>
      </c>
      <c r="E35" s="39" t="s">
        <v>78</v>
      </c>
      <c r="F35" s="40">
        <v>228</v>
      </c>
      <c r="G35" s="40">
        <v>1.4</v>
      </c>
      <c r="H35" s="40">
        <v>4.5</v>
      </c>
      <c r="I35" s="40">
        <v>6.8</v>
      </c>
      <c r="J35" s="40">
        <v>94.6</v>
      </c>
      <c r="K35" s="41">
        <v>101</v>
      </c>
      <c r="L35" s="40"/>
    </row>
    <row r="36" spans="1:12" ht="15" x14ac:dyDescent="0.25">
      <c r="A36" s="14"/>
      <c r="B36" s="15"/>
      <c r="C36" s="11"/>
      <c r="D36" s="7" t="s">
        <v>25</v>
      </c>
      <c r="E36" s="39" t="s">
        <v>79</v>
      </c>
      <c r="F36" s="40">
        <v>90</v>
      </c>
      <c r="G36" s="40">
        <v>9.18</v>
      </c>
      <c r="H36" s="40">
        <v>10.53</v>
      </c>
      <c r="I36" s="40">
        <v>7.38</v>
      </c>
      <c r="J36" s="40">
        <v>161.1</v>
      </c>
      <c r="K36" s="41">
        <v>221</v>
      </c>
      <c r="L36" s="40"/>
    </row>
    <row r="37" spans="1:12" ht="15" x14ac:dyDescent="0.25">
      <c r="A37" s="14"/>
      <c r="B37" s="15"/>
      <c r="C37" s="11"/>
      <c r="D37" s="7" t="s">
        <v>26</v>
      </c>
      <c r="E37" s="39" t="s">
        <v>45</v>
      </c>
      <c r="F37" s="40">
        <v>150</v>
      </c>
      <c r="G37" s="40">
        <v>5.0999999999999996</v>
      </c>
      <c r="H37" s="40">
        <v>9.15</v>
      </c>
      <c r="I37" s="40">
        <v>34.200000000000003</v>
      </c>
      <c r="J37" s="40">
        <v>244.5</v>
      </c>
      <c r="K37" s="41">
        <v>300</v>
      </c>
      <c r="L37" s="40"/>
    </row>
    <row r="38" spans="1:12" ht="25.5" x14ac:dyDescent="0.25">
      <c r="A38" s="14"/>
      <c r="B38" s="15"/>
      <c r="C38" s="11"/>
      <c r="D38" s="7" t="s">
        <v>27</v>
      </c>
      <c r="E38" s="39" t="s">
        <v>73</v>
      </c>
      <c r="F38" s="40">
        <v>200</v>
      </c>
      <c r="G38" s="40">
        <v>0.24</v>
      </c>
      <c r="H38" s="40">
        <v>0.14399999999999999</v>
      </c>
      <c r="I38" s="40">
        <v>30.42</v>
      </c>
      <c r="J38" s="40">
        <v>116.86</v>
      </c>
      <c r="K38" s="41">
        <v>403</v>
      </c>
      <c r="L38" s="40"/>
    </row>
    <row r="39" spans="1:12" ht="15" x14ac:dyDescent="0.25">
      <c r="A39" s="14"/>
      <c r="B39" s="15"/>
      <c r="C39" s="11"/>
      <c r="D39" s="7" t="s">
        <v>28</v>
      </c>
      <c r="E39" s="39" t="s">
        <v>55</v>
      </c>
      <c r="F39" s="40">
        <v>20</v>
      </c>
      <c r="G39" s="40">
        <v>2.54</v>
      </c>
      <c r="H39" s="40">
        <v>0.4</v>
      </c>
      <c r="I39" s="40">
        <v>11.08</v>
      </c>
      <c r="J39" s="40">
        <v>60.3</v>
      </c>
      <c r="K39" s="41" t="s">
        <v>51</v>
      </c>
      <c r="L39" s="40"/>
    </row>
    <row r="40" spans="1:12" ht="15" x14ac:dyDescent="0.25">
      <c r="A40" s="14"/>
      <c r="B40" s="15"/>
      <c r="C40" s="11"/>
      <c r="D40" s="7" t="s">
        <v>29</v>
      </c>
      <c r="E40" s="39" t="s">
        <v>50</v>
      </c>
      <c r="F40" s="40">
        <v>20</v>
      </c>
      <c r="G40" s="40">
        <v>1.66</v>
      </c>
      <c r="H40" s="40">
        <v>0.3</v>
      </c>
      <c r="I40" s="40">
        <v>9.6</v>
      </c>
      <c r="J40" s="40">
        <v>54.3</v>
      </c>
      <c r="K40" s="41" t="s">
        <v>51</v>
      </c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30</v>
      </c>
      <c r="E43" s="9"/>
      <c r="F43" s="19">
        <f>SUM(F34:F42)</f>
        <v>768</v>
      </c>
      <c r="G43" s="19">
        <f t="shared" ref="G43" si="8">SUM(G34:G42)</f>
        <v>20.919999999999995</v>
      </c>
      <c r="H43" s="19">
        <f t="shared" ref="H43" si="9">SUM(H34:H42)</f>
        <v>26.423999999999996</v>
      </c>
      <c r="I43" s="19">
        <f t="shared" ref="I43" si="10">SUM(I34:I42)</f>
        <v>103.78</v>
      </c>
      <c r="J43" s="19">
        <f t="shared" ref="J43:L43" si="11">SUM(J34:J42)</f>
        <v>764.66</v>
      </c>
      <c r="K43" s="25"/>
      <c r="L43" s="19">
        <f t="shared" si="11"/>
        <v>0</v>
      </c>
    </row>
    <row r="44" spans="1:12" ht="15.75" customHeight="1" thickBot="1" x14ac:dyDescent="0.25">
      <c r="A44" s="31">
        <f>A26</f>
        <v>1</v>
      </c>
      <c r="B44" s="31">
        <f>B26</f>
        <v>2</v>
      </c>
      <c r="C44" s="56" t="s">
        <v>4</v>
      </c>
      <c r="D44" s="57"/>
      <c r="E44" s="29"/>
      <c r="F44" s="30">
        <f>F33+F43</f>
        <v>1268</v>
      </c>
      <c r="G44" s="30">
        <f t="shared" ref="G44" si="12">G33+G43</f>
        <v>47.72999999999999</v>
      </c>
      <c r="H44" s="30">
        <f t="shared" ref="H44" si="13">H33+H43</f>
        <v>38.923999999999999</v>
      </c>
      <c r="I44" s="30">
        <f t="shared" ref="I44" si="14">I33+I43</f>
        <v>179.17000000000002</v>
      </c>
      <c r="J44" s="30">
        <f t="shared" ref="J44:L44" si="15">J33+J43</f>
        <v>1305.94</v>
      </c>
      <c r="K44" s="30"/>
      <c r="L44" s="30">
        <f t="shared" si="15"/>
        <v>0</v>
      </c>
    </row>
    <row r="45" spans="1:12" ht="15" x14ac:dyDescent="0.25">
      <c r="A45" s="20">
        <v>1</v>
      </c>
      <c r="B45" s="21">
        <v>3</v>
      </c>
      <c r="C45" s="22" t="s">
        <v>18</v>
      </c>
      <c r="D45" s="5" t="s">
        <v>19</v>
      </c>
      <c r="E45" s="36" t="s">
        <v>48</v>
      </c>
      <c r="F45" s="37">
        <v>260</v>
      </c>
      <c r="G45" s="37">
        <v>7.38</v>
      </c>
      <c r="H45" s="37">
        <v>10.66</v>
      </c>
      <c r="I45" s="37">
        <v>41.06</v>
      </c>
      <c r="J45" s="37">
        <v>290.52</v>
      </c>
      <c r="K45" s="38">
        <v>501</v>
      </c>
      <c r="L45" s="37"/>
    </row>
    <row r="46" spans="1:12" ht="15" x14ac:dyDescent="0.25">
      <c r="A46" s="23"/>
      <c r="B46" s="15"/>
      <c r="C46" s="11"/>
      <c r="D46" s="55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20</v>
      </c>
      <c r="E47" s="39" t="s">
        <v>57</v>
      </c>
      <c r="F47" s="40">
        <v>200</v>
      </c>
      <c r="G47" s="40">
        <v>3.78</v>
      </c>
      <c r="H47" s="40">
        <v>25.77</v>
      </c>
      <c r="I47" s="40">
        <v>25.77</v>
      </c>
      <c r="J47" s="40">
        <v>149.32</v>
      </c>
      <c r="K47" s="41">
        <v>404</v>
      </c>
      <c r="L47" s="40"/>
    </row>
    <row r="48" spans="1:12" ht="15" x14ac:dyDescent="0.25">
      <c r="A48" s="23"/>
      <c r="B48" s="15"/>
      <c r="C48" s="11"/>
      <c r="D48" s="7" t="s">
        <v>28</v>
      </c>
      <c r="E48" s="39" t="s">
        <v>55</v>
      </c>
      <c r="F48" s="40">
        <v>40</v>
      </c>
      <c r="G48" s="40">
        <v>5.08</v>
      </c>
      <c r="H48" s="40">
        <v>0.8</v>
      </c>
      <c r="I48" s="40">
        <v>22.16</v>
      </c>
      <c r="J48" s="40">
        <v>120.6</v>
      </c>
      <c r="K48" s="41" t="s">
        <v>51</v>
      </c>
      <c r="L48" s="40"/>
    </row>
    <row r="49" spans="1:12" ht="15" x14ac:dyDescent="0.25">
      <c r="A49" s="23"/>
      <c r="B49" s="15"/>
      <c r="C49" s="11"/>
      <c r="D49" s="7" t="s">
        <v>29</v>
      </c>
      <c r="E49" s="39" t="s">
        <v>50</v>
      </c>
      <c r="F49" s="40">
        <v>40</v>
      </c>
      <c r="G49" s="40">
        <v>3.32</v>
      </c>
      <c r="H49" s="40">
        <v>0.6</v>
      </c>
      <c r="I49" s="40">
        <v>19.2</v>
      </c>
      <c r="J49" s="40">
        <v>108.6</v>
      </c>
      <c r="K49" s="41" t="s">
        <v>51</v>
      </c>
      <c r="L49" s="40"/>
    </row>
    <row r="50" spans="1:12" ht="15" x14ac:dyDescent="0.25">
      <c r="A50" s="23"/>
      <c r="B50" s="15"/>
      <c r="C50" s="11"/>
      <c r="D50" s="7" t="s">
        <v>27</v>
      </c>
      <c r="E50" s="39" t="s">
        <v>52</v>
      </c>
      <c r="F50" s="40">
        <v>200</v>
      </c>
      <c r="G50" s="40">
        <v>6.25</v>
      </c>
      <c r="H50" s="40">
        <v>14.09</v>
      </c>
      <c r="I50" s="40">
        <v>2.29</v>
      </c>
      <c r="J50" s="40">
        <v>42</v>
      </c>
      <c r="K50" s="41" t="s">
        <v>53</v>
      </c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30</v>
      </c>
      <c r="E52" s="9"/>
      <c r="F52" s="19">
        <f>SUM(F45:F51)</f>
        <v>740</v>
      </c>
      <c r="G52" s="19">
        <f t="shared" ref="G52:J52" si="16">SUM(G45:G51)</f>
        <v>25.810000000000002</v>
      </c>
      <c r="H52" s="19">
        <f t="shared" si="16"/>
        <v>51.92</v>
      </c>
      <c r="I52" s="19">
        <f t="shared" si="16"/>
        <v>110.48</v>
      </c>
      <c r="J52" s="19">
        <f t="shared" si="16"/>
        <v>711.04</v>
      </c>
      <c r="K52" s="25"/>
      <c r="L52" s="19">
        <f t="shared" ref="L52" si="17">SUM(L45:L51)</f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22</v>
      </c>
      <c r="D53" s="7" t="s">
        <v>27</v>
      </c>
      <c r="E53" s="39" t="s">
        <v>61</v>
      </c>
      <c r="F53" s="40">
        <v>100</v>
      </c>
      <c r="G53" s="40">
        <v>2.8</v>
      </c>
      <c r="H53" s="40">
        <v>2.4</v>
      </c>
      <c r="I53" s="40">
        <v>15</v>
      </c>
      <c r="J53" s="40">
        <v>92</v>
      </c>
      <c r="K53" s="41" t="s">
        <v>53</v>
      </c>
      <c r="L53" s="40"/>
    </row>
    <row r="54" spans="1:12" ht="15" x14ac:dyDescent="0.25">
      <c r="A54" s="23"/>
      <c r="B54" s="15"/>
      <c r="C54" s="11"/>
      <c r="D54" s="7" t="s">
        <v>24</v>
      </c>
      <c r="E54" s="39" t="s">
        <v>80</v>
      </c>
      <c r="F54" s="40">
        <v>200</v>
      </c>
      <c r="G54" s="40">
        <v>1.22</v>
      </c>
      <c r="H54" s="40">
        <v>3.56</v>
      </c>
      <c r="I54" s="40">
        <v>8.17</v>
      </c>
      <c r="J54" s="40">
        <v>84.3</v>
      </c>
      <c r="K54" s="41">
        <v>102</v>
      </c>
      <c r="L54" s="40"/>
    </row>
    <row r="55" spans="1:12" ht="15" x14ac:dyDescent="0.25">
      <c r="A55" s="23"/>
      <c r="B55" s="15"/>
      <c r="C55" s="11"/>
      <c r="D55" s="7" t="s">
        <v>25</v>
      </c>
      <c r="E55" s="39" t="s">
        <v>81</v>
      </c>
      <c r="F55" s="40">
        <v>200</v>
      </c>
      <c r="G55" s="40">
        <v>18.649999999999999</v>
      </c>
      <c r="H55" s="40">
        <v>21.2</v>
      </c>
      <c r="I55" s="40">
        <v>21.57</v>
      </c>
      <c r="J55" s="40">
        <v>352.81</v>
      </c>
      <c r="K55" s="41">
        <v>203</v>
      </c>
      <c r="L55" s="40"/>
    </row>
    <row r="56" spans="1:12" ht="15" x14ac:dyDescent="0.25">
      <c r="A56" s="23"/>
      <c r="B56" s="15"/>
      <c r="C56" s="11"/>
      <c r="D56" s="48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27</v>
      </c>
      <c r="E57" s="39" t="s">
        <v>40</v>
      </c>
      <c r="F57" s="40">
        <v>200</v>
      </c>
      <c r="G57" s="40">
        <v>1.4</v>
      </c>
      <c r="H57" s="40">
        <v>1.1000000000000001</v>
      </c>
      <c r="I57" s="40">
        <v>11.3</v>
      </c>
      <c r="J57" s="40">
        <v>59</v>
      </c>
      <c r="K57" s="41">
        <v>400</v>
      </c>
      <c r="L57" s="40"/>
    </row>
    <row r="58" spans="1:12" ht="15" x14ac:dyDescent="0.25">
      <c r="A58" s="23"/>
      <c r="B58" s="15"/>
      <c r="C58" s="11"/>
      <c r="D58" s="7" t="s">
        <v>28</v>
      </c>
      <c r="E58" s="39" t="s">
        <v>55</v>
      </c>
      <c r="F58" s="40">
        <v>30</v>
      </c>
      <c r="G58" s="40">
        <v>3.81</v>
      </c>
      <c r="H58" s="40">
        <v>0.6</v>
      </c>
      <c r="I58" s="40">
        <v>16.62</v>
      </c>
      <c r="J58" s="40">
        <v>90.42</v>
      </c>
      <c r="K58" s="41" t="s">
        <v>51</v>
      </c>
      <c r="L58" s="40"/>
    </row>
    <row r="59" spans="1:12" ht="15" x14ac:dyDescent="0.25">
      <c r="A59" s="23"/>
      <c r="B59" s="15"/>
      <c r="C59" s="11"/>
      <c r="D59" s="7" t="s">
        <v>29</v>
      </c>
      <c r="E59" s="39" t="s">
        <v>50</v>
      </c>
      <c r="F59" s="40">
        <v>20</v>
      </c>
      <c r="G59" s="40">
        <v>1.66</v>
      </c>
      <c r="H59" s="40">
        <v>0.3</v>
      </c>
      <c r="I59" s="40">
        <v>9.6</v>
      </c>
      <c r="J59" s="40">
        <v>54.3</v>
      </c>
      <c r="K59" s="41" t="s">
        <v>51</v>
      </c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30</v>
      </c>
      <c r="E62" s="9"/>
      <c r="F62" s="19">
        <f>SUM(F53:F61)</f>
        <v>750</v>
      </c>
      <c r="G62" s="19">
        <f t="shared" ref="G62" si="18">SUM(G53:G61)</f>
        <v>29.539999999999996</v>
      </c>
      <c r="H62" s="19">
        <f t="shared" ref="H62" si="19">SUM(H53:H61)</f>
        <v>29.160000000000004</v>
      </c>
      <c r="I62" s="19">
        <f t="shared" ref="I62" si="20">SUM(I53:I61)</f>
        <v>82.26</v>
      </c>
      <c r="J62" s="19">
        <f t="shared" ref="J62:L62" si="21">SUM(J53:J61)</f>
        <v>732.82999999999993</v>
      </c>
      <c r="K62" s="25"/>
      <c r="L62" s="19">
        <f t="shared" si="21"/>
        <v>0</v>
      </c>
    </row>
    <row r="63" spans="1:12" ht="15.75" customHeight="1" thickBot="1" x14ac:dyDescent="0.25">
      <c r="A63" s="27">
        <f>A45</f>
        <v>1</v>
      </c>
      <c r="B63" s="28">
        <f>B45</f>
        <v>3</v>
      </c>
      <c r="C63" s="56" t="s">
        <v>4</v>
      </c>
      <c r="D63" s="57"/>
      <c r="E63" s="29"/>
      <c r="F63" s="30">
        <f>F52+F62</f>
        <v>1490</v>
      </c>
      <c r="G63" s="30">
        <f t="shared" ref="G63" si="22">G52+G62</f>
        <v>55.349999999999994</v>
      </c>
      <c r="H63" s="30">
        <f t="shared" ref="H63" si="23">H52+H62</f>
        <v>81.080000000000013</v>
      </c>
      <c r="I63" s="30">
        <f t="shared" ref="I63" si="24">I52+I62</f>
        <v>192.74</v>
      </c>
      <c r="J63" s="30">
        <f t="shared" ref="J63:L63" si="25">J52+J62</f>
        <v>1443.87</v>
      </c>
      <c r="K63" s="30"/>
      <c r="L63" s="30">
        <f t="shared" si="25"/>
        <v>0</v>
      </c>
    </row>
    <row r="64" spans="1:12" ht="15" x14ac:dyDescent="0.25">
      <c r="A64" s="20">
        <v>1</v>
      </c>
      <c r="B64" s="21">
        <v>4</v>
      </c>
      <c r="C64" s="22" t="s">
        <v>18</v>
      </c>
      <c r="D64" s="5" t="s">
        <v>19</v>
      </c>
      <c r="E64" s="36" t="s">
        <v>58</v>
      </c>
      <c r="F64" s="37">
        <v>100</v>
      </c>
      <c r="G64" s="37">
        <v>14.12</v>
      </c>
      <c r="H64" s="37">
        <v>21.89</v>
      </c>
      <c r="I64" s="37">
        <v>1.1399999999999999</v>
      </c>
      <c r="J64" s="37">
        <v>258.18</v>
      </c>
      <c r="K64" s="38">
        <v>204</v>
      </c>
      <c r="L64" s="37"/>
    </row>
    <row r="65" spans="1:12" ht="15" x14ac:dyDescent="0.25">
      <c r="A65" s="23"/>
      <c r="B65" s="15"/>
      <c r="C65" s="11"/>
      <c r="D65" s="52" t="s">
        <v>26</v>
      </c>
      <c r="E65" s="39" t="s">
        <v>46</v>
      </c>
      <c r="F65" s="40">
        <v>150</v>
      </c>
      <c r="G65" s="40">
        <v>8.6999999999999993</v>
      </c>
      <c r="H65" s="40">
        <v>7.8</v>
      </c>
      <c r="I65" s="40">
        <v>42.6</v>
      </c>
      <c r="J65" s="40">
        <v>279</v>
      </c>
      <c r="K65" s="41">
        <v>301</v>
      </c>
      <c r="L65" s="40"/>
    </row>
    <row r="66" spans="1:12" ht="15" x14ac:dyDescent="0.25">
      <c r="A66" s="23"/>
      <c r="B66" s="15"/>
      <c r="C66" s="11"/>
      <c r="D66" s="7" t="s">
        <v>20</v>
      </c>
      <c r="E66" s="39" t="s">
        <v>40</v>
      </c>
      <c r="F66" s="40">
        <v>200</v>
      </c>
      <c r="G66" s="40">
        <v>1.4</v>
      </c>
      <c r="H66" s="40">
        <v>1.1000000000000001</v>
      </c>
      <c r="I66" s="40">
        <v>11.3</v>
      </c>
      <c r="J66" s="40">
        <v>59</v>
      </c>
      <c r="K66" s="41">
        <v>400</v>
      </c>
      <c r="L66" s="40"/>
    </row>
    <row r="67" spans="1:12" ht="15" x14ac:dyDescent="0.25">
      <c r="A67" s="23"/>
      <c r="B67" s="15"/>
      <c r="C67" s="11"/>
      <c r="D67" s="7" t="s">
        <v>28</v>
      </c>
      <c r="E67" s="39" t="s">
        <v>55</v>
      </c>
      <c r="F67" s="40">
        <v>30</v>
      </c>
      <c r="G67" s="40">
        <v>3.81</v>
      </c>
      <c r="H67" s="40">
        <v>0.6</v>
      </c>
      <c r="I67" s="40">
        <v>16.62</v>
      </c>
      <c r="J67" s="40">
        <v>90.42</v>
      </c>
      <c r="K67" s="41" t="s">
        <v>51</v>
      </c>
      <c r="L67" s="40"/>
    </row>
    <row r="68" spans="1:12" ht="15" x14ac:dyDescent="0.25">
      <c r="A68" s="23"/>
      <c r="B68" s="15"/>
      <c r="C68" s="11"/>
      <c r="D68" s="7" t="s">
        <v>29</v>
      </c>
      <c r="E68" s="39" t="s">
        <v>50</v>
      </c>
      <c r="F68" s="40">
        <v>20</v>
      </c>
      <c r="G68" s="40">
        <v>1.66</v>
      </c>
      <c r="H68" s="40">
        <v>0.3</v>
      </c>
      <c r="I68" s="40">
        <v>9.6</v>
      </c>
      <c r="J68" s="40">
        <v>54.3</v>
      </c>
      <c r="K68" s="41" t="s">
        <v>51</v>
      </c>
      <c r="L68" s="40"/>
    </row>
    <row r="69" spans="1:12" ht="15" x14ac:dyDescent="0.25">
      <c r="A69" s="23"/>
      <c r="B69" s="15"/>
      <c r="C69" s="11"/>
      <c r="D69" s="7" t="s">
        <v>21</v>
      </c>
      <c r="E69" s="39" t="s">
        <v>59</v>
      </c>
      <c r="F69" s="40">
        <v>100</v>
      </c>
      <c r="G69" s="40">
        <v>0.4</v>
      </c>
      <c r="H69" s="40">
        <v>0</v>
      </c>
      <c r="I69" s="40">
        <v>9.6</v>
      </c>
      <c r="J69" s="40">
        <v>40</v>
      </c>
      <c r="K69" s="41" t="s">
        <v>53</v>
      </c>
      <c r="L69" s="40"/>
    </row>
    <row r="70" spans="1:12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4"/>
      <c r="B71" s="17"/>
      <c r="C71" s="8"/>
      <c r="D71" s="18" t="s">
        <v>30</v>
      </c>
      <c r="E71" s="9"/>
      <c r="F71" s="19">
        <f>SUM(F64:F70)</f>
        <v>600</v>
      </c>
      <c r="G71" s="19">
        <f t="shared" ref="G71" si="26">SUM(G64:G70)</f>
        <v>30.089999999999996</v>
      </c>
      <c r="H71" s="19">
        <f t="shared" ref="H71" si="27">SUM(H64:H70)</f>
        <v>31.690000000000005</v>
      </c>
      <c r="I71" s="19">
        <f t="shared" ref="I71" si="28">SUM(I64:I70)</f>
        <v>90.86</v>
      </c>
      <c r="J71" s="19">
        <f t="shared" ref="J71:L71" si="29">SUM(J64:J70)</f>
        <v>780.9</v>
      </c>
      <c r="K71" s="25"/>
      <c r="L71" s="19">
        <f t="shared" si="29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22</v>
      </c>
      <c r="D72" s="7" t="s">
        <v>23</v>
      </c>
      <c r="E72" s="39" t="s">
        <v>82</v>
      </c>
      <c r="F72" s="40">
        <v>60</v>
      </c>
      <c r="G72" s="40">
        <v>1.3</v>
      </c>
      <c r="H72" s="40">
        <v>2.7</v>
      </c>
      <c r="I72" s="40">
        <v>6.2</v>
      </c>
      <c r="J72" s="40">
        <v>52</v>
      </c>
      <c r="K72" s="41">
        <v>701</v>
      </c>
      <c r="L72" s="40"/>
    </row>
    <row r="73" spans="1:12" ht="15" x14ac:dyDescent="0.25">
      <c r="A73" s="23"/>
      <c r="B73" s="15"/>
      <c r="C73" s="11"/>
      <c r="D73" s="7" t="s">
        <v>24</v>
      </c>
      <c r="E73" s="39" t="s">
        <v>83</v>
      </c>
      <c r="F73" s="40">
        <v>220</v>
      </c>
      <c r="G73" s="40">
        <v>2.1</v>
      </c>
      <c r="H73" s="40">
        <v>2.1</v>
      </c>
      <c r="I73" s="40">
        <v>15.5</v>
      </c>
      <c r="J73" s="40">
        <v>111.6</v>
      </c>
      <c r="K73" s="41">
        <v>103</v>
      </c>
      <c r="L73" s="40"/>
    </row>
    <row r="74" spans="1:12" ht="15" x14ac:dyDescent="0.25">
      <c r="A74" s="23"/>
      <c r="B74" s="15"/>
      <c r="C74" s="11"/>
      <c r="D74" s="7" t="s">
        <v>25</v>
      </c>
      <c r="E74" s="39" t="s">
        <v>84</v>
      </c>
      <c r="F74" s="40">
        <v>100</v>
      </c>
      <c r="G74" s="40">
        <v>15.72</v>
      </c>
      <c r="H74" s="40">
        <v>19.48</v>
      </c>
      <c r="I74" s="40">
        <v>3.14</v>
      </c>
      <c r="J74" s="40">
        <v>251</v>
      </c>
      <c r="K74" s="41">
        <v>205</v>
      </c>
      <c r="L74" s="40"/>
    </row>
    <row r="75" spans="1:12" ht="15" x14ac:dyDescent="0.25">
      <c r="A75" s="23"/>
      <c r="B75" s="15"/>
      <c r="C75" s="11"/>
      <c r="D75" s="7" t="s">
        <v>26</v>
      </c>
      <c r="E75" s="39" t="s">
        <v>85</v>
      </c>
      <c r="F75" s="40">
        <v>150</v>
      </c>
      <c r="G75" s="40">
        <v>3</v>
      </c>
      <c r="H75" s="40">
        <v>3.15</v>
      </c>
      <c r="I75" s="40">
        <v>24.3</v>
      </c>
      <c r="J75" s="40">
        <v>166.5</v>
      </c>
      <c r="K75" s="41">
        <v>302</v>
      </c>
      <c r="L75" s="40"/>
    </row>
    <row r="76" spans="1:12" ht="15" x14ac:dyDescent="0.25">
      <c r="A76" s="23"/>
      <c r="B76" s="15"/>
      <c r="C76" s="11"/>
      <c r="D76" s="7" t="s">
        <v>27</v>
      </c>
      <c r="E76" s="39" t="s">
        <v>56</v>
      </c>
      <c r="F76" s="40">
        <v>200</v>
      </c>
      <c r="G76" s="40">
        <v>0.9</v>
      </c>
      <c r="H76" s="40">
        <v>0.05</v>
      </c>
      <c r="I76" s="40">
        <v>20.6</v>
      </c>
      <c r="J76" s="40">
        <v>89</v>
      </c>
      <c r="K76" s="41">
        <v>402</v>
      </c>
      <c r="L76" s="40"/>
    </row>
    <row r="77" spans="1:12" ht="15" x14ac:dyDescent="0.25">
      <c r="A77" s="23"/>
      <c r="B77" s="15"/>
      <c r="C77" s="11"/>
      <c r="D77" s="7" t="s">
        <v>28</v>
      </c>
      <c r="E77" s="39" t="s">
        <v>55</v>
      </c>
      <c r="F77" s="40">
        <v>20</v>
      </c>
      <c r="G77" s="40">
        <v>2.54</v>
      </c>
      <c r="H77" s="40">
        <v>0.4</v>
      </c>
      <c r="I77" s="40">
        <v>11.08</v>
      </c>
      <c r="J77" s="40">
        <v>60.3</v>
      </c>
      <c r="K77" s="41" t="s">
        <v>51</v>
      </c>
      <c r="L77" s="40"/>
    </row>
    <row r="78" spans="1:12" ht="15" x14ac:dyDescent="0.25">
      <c r="A78" s="23"/>
      <c r="B78" s="15"/>
      <c r="C78" s="11"/>
      <c r="D78" s="7" t="s">
        <v>29</v>
      </c>
      <c r="E78" s="39" t="s">
        <v>50</v>
      </c>
      <c r="F78" s="40">
        <v>20</v>
      </c>
      <c r="G78" s="40">
        <v>1.66</v>
      </c>
      <c r="H78" s="40">
        <v>0.3</v>
      </c>
      <c r="I78" s="40">
        <v>9.6</v>
      </c>
      <c r="J78" s="40">
        <v>54.3</v>
      </c>
      <c r="K78" s="41" t="s">
        <v>51</v>
      </c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30</v>
      </c>
      <c r="E81" s="9"/>
      <c r="F81" s="19">
        <f>SUM(F72:F80)</f>
        <v>770</v>
      </c>
      <c r="G81" s="19">
        <f t="shared" ref="G81" si="30">SUM(G72:G80)</f>
        <v>27.22</v>
      </c>
      <c r="H81" s="19">
        <f t="shared" ref="H81" si="31">SUM(H72:H80)</f>
        <v>28.18</v>
      </c>
      <c r="I81" s="19">
        <f t="shared" ref="I81" si="32">SUM(I72:I80)</f>
        <v>90.42</v>
      </c>
      <c r="J81" s="19">
        <f t="shared" ref="J81:L81" si="33">SUM(J72:J80)</f>
        <v>784.69999999999993</v>
      </c>
      <c r="K81" s="25"/>
      <c r="L81" s="19">
        <f t="shared" si="33"/>
        <v>0</v>
      </c>
    </row>
    <row r="82" spans="1:12" ht="15.75" customHeight="1" thickBot="1" x14ac:dyDescent="0.25">
      <c r="A82" s="27">
        <f>A64</f>
        <v>1</v>
      </c>
      <c r="B82" s="28">
        <f>B64</f>
        <v>4</v>
      </c>
      <c r="C82" s="56" t="s">
        <v>4</v>
      </c>
      <c r="D82" s="57"/>
      <c r="E82" s="29"/>
      <c r="F82" s="30">
        <f>F71+F81</f>
        <v>1370</v>
      </c>
      <c r="G82" s="30">
        <f t="shared" ref="G82" si="34">G71+G81</f>
        <v>57.309999999999995</v>
      </c>
      <c r="H82" s="30">
        <f t="shared" ref="H82" si="35">H71+H81</f>
        <v>59.870000000000005</v>
      </c>
      <c r="I82" s="30">
        <f t="shared" ref="I82" si="36">I71+I81</f>
        <v>181.28</v>
      </c>
      <c r="J82" s="30">
        <f t="shared" ref="J82:L82" si="37">J71+J81</f>
        <v>1565.6</v>
      </c>
      <c r="K82" s="30"/>
      <c r="L82" s="30">
        <f t="shared" si="37"/>
        <v>0</v>
      </c>
    </row>
    <row r="83" spans="1:12" ht="15" x14ac:dyDescent="0.25">
      <c r="A83" s="20">
        <v>1</v>
      </c>
      <c r="B83" s="21">
        <v>5</v>
      </c>
      <c r="C83" s="22" t="s">
        <v>18</v>
      </c>
      <c r="D83" s="5" t="s">
        <v>19</v>
      </c>
      <c r="E83" s="36" t="s">
        <v>60</v>
      </c>
      <c r="F83" s="37">
        <v>110</v>
      </c>
      <c r="G83" s="37">
        <v>10.8</v>
      </c>
      <c r="H83" s="37">
        <v>16.7</v>
      </c>
      <c r="I83" s="37">
        <v>13.4</v>
      </c>
      <c r="J83" s="37">
        <v>248</v>
      </c>
      <c r="K83" s="38">
        <v>206</v>
      </c>
      <c r="L83" s="37"/>
    </row>
    <row r="84" spans="1:12" ht="15" x14ac:dyDescent="0.25">
      <c r="A84" s="23"/>
      <c r="B84" s="15"/>
      <c r="C84" s="11"/>
      <c r="D84" s="52" t="s">
        <v>26</v>
      </c>
      <c r="E84" s="39" t="s">
        <v>45</v>
      </c>
      <c r="F84" s="40">
        <v>150</v>
      </c>
      <c r="G84" s="40">
        <v>5.0999999999999996</v>
      </c>
      <c r="H84" s="40">
        <v>9.15</v>
      </c>
      <c r="I84" s="40">
        <v>34.200000000000003</v>
      </c>
      <c r="J84" s="40">
        <v>244.5</v>
      </c>
      <c r="K84" s="41">
        <v>300</v>
      </c>
      <c r="L84" s="40"/>
    </row>
    <row r="85" spans="1:12" ht="15" x14ac:dyDescent="0.25">
      <c r="A85" s="23"/>
      <c r="B85" s="15"/>
      <c r="C85" s="11"/>
      <c r="D85" s="7" t="s">
        <v>20</v>
      </c>
      <c r="E85" s="39" t="s">
        <v>40</v>
      </c>
      <c r="F85" s="40">
        <v>200</v>
      </c>
      <c r="G85" s="40">
        <v>0.2</v>
      </c>
      <c r="H85" s="40">
        <v>5.0999999999999997E-2</v>
      </c>
      <c r="I85" s="40">
        <v>15.07</v>
      </c>
      <c r="J85" s="40">
        <v>58</v>
      </c>
      <c r="K85" s="41">
        <v>400</v>
      </c>
      <c r="L85" s="40"/>
    </row>
    <row r="86" spans="1:12" ht="15" x14ac:dyDescent="0.25">
      <c r="A86" s="23"/>
      <c r="B86" s="15"/>
      <c r="C86" s="11"/>
      <c r="D86" s="7" t="s">
        <v>28</v>
      </c>
      <c r="E86" s="39" t="s">
        <v>55</v>
      </c>
      <c r="F86" s="40">
        <v>20</v>
      </c>
      <c r="G86" s="40">
        <v>2.54</v>
      </c>
      <c r="H86" s="40">
        <v>0.4</v>
      </c>
      <c r="I86" s="40">
        <v>11.08</v>
      </c>
      <c r="J86" s="40">
        <v>60.3</v>
      </c>
      <c r="K86" s="41" t="s">
        <v>51</v>
      </c>
      <c r="L86" s="40"/>
    </row>
    <row r="87" spans="1:12" ht="15" x14ac:dyDescent="0.25">
      <c r="A87" s="23"/>
      <c r="B87" s="15"/>
      <c r="C87" s="11"/>
      <c r="D87" s="7" t="s">
        <v>29</v>
      </c>
      <c r="E87" s="39" t="s">
        <v>50</v>
      </c>
      <c r="F87" s="40">
        <v>20</v>
      </c>
      <c r="G87" s="40">
        <v>1.66</v>
      </c>
      <c r="H87" s="40">
        <v>0.3</v>
      </c>
      <c r="I87" s="40">
        <v>9.6</v>
      </c>
      <c r="J87" s="40">
        <v>54.3</v>
      </c>
      <c r="K87" s="41" t="s">
        <v>51</v>
      </c>
      <c r="L87" s="40"/>
    </row>
    <row r="88" spans="1:12" ht="15" x14ac:dyDescent="0.25">
      <c r="A88" s="23"/>
      <c r="B88" s="15"/>
      <c r="C88" s="11"/>
      <c r="D88" s="48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4"/>
      <c r="B90" s="17"/>
      <c r="C90" s="8"/>
      <c r="D90" s="18" t="s">
        <v>30</v>
      </c>
      <c r="E90" s="9"/>
      <c r="F90" s="19">
        <f>SUM(F83:F89)</f>
        <v>500</v>
      </c>
      <c r="G90" s="19">
        <f>SUM(G83:G89)</f>
        <v>20.3</v>
      </c>
      <c r="H90" s="19">
        <f>SUM(H83:H89)</f>
        <v>26.600999999999999</v>
      </c>
      <c r="I90" s="19">
        <f>SUM(I83:I89)</f>
        <v>83.35</v>
      </c>
      <c r="J90" s="19">
        <f>SUM(J83:J89)</f>
        <v>665.09999999999991</v>
      </c>
      <c r="K90" s="25"/>
      <c r="L90" s="19">
        <f t="shared" ref="L90" si="38">SUM(L83:L89)</f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22</v>
      </c>
      <c r="D91" s="7" t="s">
        <v>23</v>
      </c>
      <c r="E91" s="39" t="s">
        <v>86</v>
      </c>
      <c r="F91" s="40">
        <v>60</v>
      </c>
      <c r="G91" s="40">
        <v>0.5</v>
      </c>
      <c r="H91" s="40">
        <v>2.1</v>
      </c>
      <c r="I91" s="40">
        <v>5</v>
      </c>
      <c r="J91" s="40">
        <v>40</v>
      </c>
      <c r="K91" s="41">
        <v>702</v>
      </c>
      <c r="L91" s="40"/>
    </row>
    <row r="92" spans="1:12" ht="15" x14ac:dyDescent="0.25">
      <c r="A92" s="23"/>
      <c r="B92" s="15"/>
      <c r="C92" s="11"/>
      <c r="D92" s="7" t="s">
        <v>24</v>
      </c>
      <c r="E92" s="39" t="s">
        <v>87</v>
      </c>
      <c r="F92" s="40">
        <v>250</v>
      </c>
      <c r="G92" s="40">
        <v>1.87</v>
      </c>
      <c r="H92" s="40">
        <v>4.6399999999999997</v>
      </c>
      <c r="I92" s="40">
        <v>13.75</v>
      </c>
      <c r="J92" s="40">
        <v>125.53</v>
      </c>
      <c r="K92" s="41">
        <v>104</v>
      </c>
      <c r="L92" s="40"/>
    </row>
    <row r="93" spans="1:12" ht="15" x14ac:dyDescent="0.25">
      <c r="A93" s="23"/>
      <c r="B93" s="15"/>
      <c r="C93" s="11"/>
      <c r="D93" s="7" t="s">
        <v>25</v>
      </c>
      <c r="E93" s="39" t="s">
        <v>88</v>
      </c>
      <c r="F93" s="40">
        <v>90</v>
      </c>
      <c r="G93" s="40">
        <v>11.52</v>
      </c>
      <c r="H93" s="40">
        <v>9.5399999999999991</v>
      </c>
      <c r="I93" s="40">
        <v>9.27</v>
      </c>
      <c r="J93" s="40">
        <v>171</v>
      </c>
      <c r="K93" s="41">
        <v>207</v>
      </c>
      <c r="L93" s="40"/>
    </row>
    <row r="94" spans="1:12" ht="15" x14ac:dyDescent="0.25">
      <c r="A94" s="23"/>
      <c r="B94" s="15"/>
      <c r="C94" s="11"/>
      <c r="D94" s="7" t="s">
        <v>26</v>
      </c>
      <c r="E94" s="39" t="s">
        <v>89</v>
      </c>
      <c r="F94" s="40">
        <v>150</v>
      </c>
      <c r="G94" s="40">
        <v>2.85</v>
      </c>
      <c r="H94" s="40">
        <v>9.3000000000000007</v>
      </c>
      <c r="I94" s="40">
        <v>7.95</v>
      </c>
      <c r="J94" s="40">
        <v>201</v>
      </c>
      <c r="K94" s="41">
        <v>303</v>
      </c>
      <c r="L94" s="40"/>
    </row>
    <row r="95" spans="1:12" ht="15" x14ac:dyDescent="0.25">
      <c r="A95" s="23"/>
      <c r="B95" s="15"/>
      <c r="C95" s="11"/>
      <c r="D95" s="7" t="s">
        <v>27</v>
      </c>
      <c r="E95" s="39" t="s">
        <v>92</v>
      </c>
      <c r="F95" s="40">
        <v>200</v>
      </c>
      <c r="G95" s="40">
        <v>0.9</v>
      </c>
      <c r="H95" s="40">
        <v>0.05</v>
      </c>
      <c r="I95" s="40">
        <v>20.6</v>
      </c>
      <c r="J95" s="40">
        <v>89</v>
      </c>
      <c r="K95" s="41">
        <v>402</v>
      </c>
      <c r="L95" s="40"/>
    </row>
    <row r="96" spans="1:12" ht="15" x14ac:dyDescent="0.25">
      <c r="A96" s="23"/>
      <c r="B96" s="15"/>
      <c r="C96" s="11"/>
      <c r="D96" s="7" t="s">
        <v>28</v>
      </c>
      <c r="E96" s="39" t="s">
        <v>55</v>
      </c>
      <c r="F96" s="40">
        <v>20</v>
      </c>
      <c r="G96" s="40">
        <v>2.54</v>
      </c>
      <c r="H96" s="40">
        <v>0.4</v>
      </c>
      <c r="I96" s="40">
        <v>11.08</v>
      </c>
      <c r="J96" s="40">
        <v>60.3</v>
      </c>
      <c r="K96" s="41" t="s">
        <v>51</v>
      </c>
      <c r="L96" s="40"/>
    </row>
    <row r="97" spans="1:12" ht="15" x14ac:dyDescent="0.25">
      <c r="A97" s="23"/>
      <c r="B97" s="15"/>
      <c r="C97" s="11"/>
      <c r="D97" s="7" t="s">
        <v>29</v>
      </c>
      <c r="E97" s="39" t="s">
        <v>50</v>
      </c>
      <c r="F97" s="40">
        <v>20</v>
      </c>
      <c r="G97" s="40">
        <v>1.66</v>
      </c>
      <c r="H97" s="40">
        <v>0.3</v>
      </c>
      <c r="I97" s="40">
        <v>9.6</v>
      </c>
      <c r="J97" s="40">
        <v>54.3</v>
      </c>
      <c r="K97" s="41" t="s">
        <v>51</v>
      </c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30</v>
      </c>
      <c r="E100" s="9"/>
      <c r="F100" s="19">
        <f>SUM(F91:F99)</f>
        <v>790</v>
      </c>
      <c r="G100" s="19">
        <f t="shared" ref="G100" si="39">SUM(G91:G99)</f>
        <v>21.84</v>
      </c>
      <c r="H100" s="19">
        <f t="shared" ref="H100" si="40">SUM(H91:H99)</f>
        <v>26.330000000000002</v>
      </c>
      <c r="I100" s="19">
        <f t="shared" ref="I100" si="41">SUM(I91:I99)</f>
        <v>77.25</v>
      </c>
      <c r="J100" s="19">
        <f t="shared" ref="J100:L100" si="42">SUM(J91:J99)</f>
        <v>741.12999999999988</v>
      </c>
      <c r="K100" s="25"/>
      <c r="L100" s="19">
        <f t="shared" si="42"/>
        <v>0</v>
      </c>
    </row>
    <row r="101" spans="1:12" ht="15.75" customHeight="1" thickBot="1" x14ac:dyDescent="0.25">
      <c r="A101" s="27">
        <f>A83</f>
        <v>1</v>
      </c>
      <c r="B101" s="28">
        <f>B83</f>
        <v>5</v>
      </c>
      <c r="C101" s="56" t="s">
        <v>4</v>
      </c>
      <c r="D101" s="57"/>
      <c r="E101" s="29"/>
      <c r="F101" s="30">
        <f>F90+F100</f>
        <v>1290</v>
      </c>
      <c r="G101" s="30">
        <f t="shared" ref="G101" si="43">G90+G100</f>
        <v>42.14</v>
      </c>
      <c r="H101" s="30">
        <f t="shared" ref="H101" si="44">H90+H100</f>
        <v>52.930999999999997</v>
      </c>
      <c r="I101" s="30">
        <f t="shared" ref="I101" si="45">I90+I100</f>
        <v>160.6</v>
      </c>
      <c r="J101" s="30">
        <f t="shared" ref="J101:L101" si="46">J90+J100</f>
        <v>1406.2299999999998</v>
      </c>
      <c r="K101" s="30"/>
      <c r="L101" s="30">
        <f t="shared" si="46"/>
        <v>0</v>
      </c>
    </row>
    <row r="102" spans="1:12" ht="15" x14ac:dyDescent="0.25">
      <c r="A102" s="20">
        <v>2</v>
      </c>
      <c r="B102" s="21">
        <v>1</v>
      </c>
      <c r="C102" s="22" t="s">
        <v>18</v>
      </c>
      <c r="D102" s="5" t="s">
        <v>19</v>
      </c>
      <c r="E102" s="36" t="s">
        <v>44</v>
      </c>
      <c r="F102" s="37">
        <v>250</v>
      </c>
      <c r="G102" s="37">
        <v>9.1</v>
      </c>
      <c r="H102" s="37">
        <v>11.1</v>
      </c>
      <c r="I102" s="37">
        <v>42.6</v>
      </c>
      <c r="J102" s="37">
        <v>307</v>
      </c>
      <c r="K102" s="38">
        <v>502</v>
      </c>
      <c r="L102" s="37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20</v>
      </c>
      <c r="E104" s="39" t="s">
        <v>40</v>
      </c>
      <c r="F104" s="40">
        <v>200</v>
      </c>
      <c r="G104" s="40">
        <v>0.2</v>
      </c>
      <c r="H104" s="40">
        <v>0</v>
      </c>
      <c r="I104" s="40">
        <v>15</v>
      </c>
      <c r="J104" s="40">
        <v>58</v>
      </c>
      <c r="K104" s="41">
        <v>411</v>
      </c>
      <c r="L104" s="40"/>
    </row>
    <row r="105" spans="1:12" ht="15" x14ac:dyDescent="0.25">
      <c r="A105" s="23"/>
      <c r="B105" s="15"/>
      <c r="C105" s="11"/>
      <c r="D105" s="7" t="s">
        <v>29</v>
      </c>
      <c r="E105" s="39" t="s">
        <v>50</v>
      </c>
      <c r="F105" s="40">
        <v>20</v>
      </c>
      <c r="G105" s="40">
        <v>1.66</v>
      </c>
      <c r="H105" s="40">
        <v>0.3</v>
      </c>
      <c r="I105" s="40">
        <v>9.6</v>
      </c>
      <c r="J105" s="40">
        <v>54.3</v>
      </c>
      <c r="K105" s="41" t="s">
        <v>51</v>
      </c>
      <c r="L105" s="40"/>
    </row>
    <row r="106" spans="1:12" ht="15" x14ac:dyDescent="0.25">
      <c r="A106" s="23"/>
      <c r="B106" s="15"/>
      <c r="C106" s="11"/>
      <c r="D106" s="51" t="s">
        <v>23</v>
      </c>
      <c r="E106" s="39" t="s">
        <v>47</v>
      </c>
      <c r="F106" s="40">
        <v>60</v>
      </c>
      <c r="G106" s="40">
        <v>7.88</v>
      </c>
      <c r="H106" s="40">
        <v>9.94</v>
      </c>
      <c r="I106" s="40">
        <v>20.74</v>
      </c>
      <c r="J106" s="40">
        <v>207.43</v>
      </c>
      <c r="K106" s="41">
        <v>800</v>
      </c>
      <c r="L106" s="40"/>
    </row>
    <row r="107" spans="1:12" ht="15" x14ac:dyDescent="0.25">
      <c r="A107" s="23"/>
      <c r="B107" s="15"/>
      <c r="C107" s="11"/>
      <c r="D107" s="7" t="s">
        <v>27</v>
      </c>
      <c r="E107" s="39" t="s">
        <v>61</v>
      </c>
      <c r="F107" s="40">
        <v>100</v>
      </c>
      <c r="G107" s="40">
        <v>2.8</v>
      </c>
      <c r="H107" s="40">
        <v>2.4</v>
      </c>
      <c r="I107" s="40">
        <v>15</v>
      </c>
      <c r="J107" s="40">
        <v>92</v>
      </c>
      <c r="K107" s="41" t="s">
        <v>53</v>
      </c>
      <c r="L107" s="40"/>
    </row>
    <row r="108" spans="1:12" ht="15" x14ac:dyDescent="0.25">
      <c r="A108" s="23"/>
      <c r="B108" s="15"/>
      <c r="C108" s="11"/>
      <c r="D108" s="51" t="s">
        <v>62</v>
      </c>
      <c r="E108" s="39" t="s">
        <v>63</v>
      </c>
      <c r="F108" s="40">
        <v>25</v>
      </c>
      <c r="G108" s="40">
        <v>5.0999999999999996</v>
      </c>
      <c r="H108" s="40">
        <v>4.5999999999999996</v>
      </c>
      <c r="I108" s="40">
        <v>0.3</v>
      </c>
      <c r="J108" s="40">
        <v>63</v>
      </c>
      <c r="K108" s="41" t="s">
        <v>53</v>
      </c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30</v>
      </c>
      <c r="E110" s="9"/>
      <c r="F110" s="19">
        <f>SUM(F102:F109)</f>
        <v>655</v>
      </c>
      <c r="G110" s="19">
        <f>SUM(G102:G109)</f>
        <v>26.740000000000002</v>
      </c>
      <c r="H110" s="19">
        <f>SUM(H102:H109)</f>
        <v>28.339999999999996</v>
      </c>
      <c r="I110" s="19">
        <f>SUM(I102:I109)</f>
        <v>103.24</v>
      </c>
      <c r="J110" s="19">
        <f>SUM(J102:J109)</f>
        <v>781.73</v>
      </c>
      <c r="K110" s="25"/>
      <c r="L110" s="19">
        <f t="shared" ref="L110" si="47">SUM(L102:L109)</f>
        <v>0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22</v>
      </c>
      <c r="D111" s="51" t="s">
        <v>62</v>
      </c>
      <c r="E111" s="39" t="s">
        <v>63</v>
      </c>
      <c r="F111" s="40">
        <v>45</v>
      </c>
      <c r="G111" s="40">
        <v>9.18</v>
      </c>
      <c r="H111" s="40">
        <v>8.2799999999999994</v>
      </c>
      <c r="I111" s="40">
        <v>0.54</v>
      </c>
      <c r="J111" s="40">
        <v>113.4</v>
      </c>
      <c r="K111" s="41" t="s">
        <v>53</v>
      </c>
      <c r="L111" s="40"/>
    </row>
    <row r="112" spans="1:12" ht="15" x14ac:dyDescent="0.25">
      <c r="A112" s="23"/>
      <c r="B112" s="15"/>
      <c r="C112" s="11"/>
      <c r="D112" s="7" t="s">
        <v>24</v>
      </c>
      <c r="E112" s="39" t="s">
        <v>90</v>
      </c>
      <c r="F112" s="40">
        <v>260</v>
      </c>
      <c r="G112" s="40">
        <v>2.85</v>
      </c>
      <c r="H112" s="40">
        <v>7.3</v>
      </c>
      <c r="I112" s="40">
        <v>14.62</v>
      </c>
      <c r="J112" s="40">
        <v>136.30000000000001</v>
      </c>
      <c r="K112" s="41">
        <v>105</v>
      </c>
      <c r="L112" s="40"/>
    </row>
    <row r="113" spans="1:12" ht="15" x14ac:dyDescent="0.25">
      <c r="A113" s="23"/>
      <c r="B113" s="15"/>
      <c r="C113" s="11"/>
      <c r="D113" s="7" t="s">
        <v>25</v>
      </c>
      <c r="E113" s="39" t="s">
        <v>117</v>
      </c>
      <c r="F113" s="40">
        <v>90</v>
      </c>
      <c r="G113" s="40">
        <v>15.05</v>
      </c>
      <c r="H113" s="40">
        <v>8.77</v>
      </c>
      <c r="I113" s="40">
        <v>10.35</v>
      </c>
      <c r="J113" s="40">
        <v>180</v>
      </c>
      <c r="K113" s="41">
        <v>208</v>
      </c>
      <c r="L113" s="40"/>
    </row>
    <row r="114" spans="1:12" ht="15" x14ac:dyDescent="0.25">
      <c r="A114" s="23"/>
      <c r="B114" s="15"/>
      <c r="C114" s="11"/>
      <c r="D114" s="7" t="s">
        <v>26</v>
      </c>
      <c r="E114" s="39" t="s">
        <v>91</v>
      </c>
      <c r="F114" s="40">
        <v>150</v>
      </c>
      <c r="G114" s="40">
        <v>4.55</v>
      </c>
      <c r="H114" s="40">
        <v>6.95</v>
      </c>
      <c r="I114" s="40">
        <v>45.74</v>
      </c>
      <c r="J114" s="40">
        <v>264.60000000000002</v>
      </c>
      <c r="K114" s="41">
        <v>304</v>
      </c>
      <c r="L114" s="40"/>
    </row>
    <row r="115" spans="1:12" ht="15" x14ac:dyDescent="0.25">
      <c r="A115" s="23"/>
      <c r="B115" s="15"/>
      <c r="C115" s="11"/>
      <c r="D115" s="7" t="s">
        <v>27</v>
      </c>
      <c r="E115" s="39" t="s">
        <v>76</v>
      </c>
      <c r="F115" s="40">
        <v>200</v>
      </c>
      <c r="G115" s="40">
        <v>0.01</v>
      </c>
      <c r="H115" s="40">
        <v>0</v>
      </c>
      <c r="I115" s="40">
        <v>24.2</v>
      </c>
      <c r="J115" s="40">
        <v>93</v>
      </c>
      <c r="K115" s="41">
        <v>401</v>
      </c>
      <c r="L115" s="40"/>
    </row>
    <row r="116" spans="1:12" ht="15" x14ac:dyDescent="0.25">
      <c r="A116" s="23"/>
      <c r="B116" s="15"/>
      <c r="C116" s="11"/>
      <c r="D116" s="7" t="s">
        <v>28</v>
      </c>
      <c r="E116" s="39" t="s">
        <v>55</v>
      </c>
      <c r="F116" s="40">
        <v>20</v>
      </c>
      <c r="G116" s="40">
        <v>2.54</v>
      </c>
      <c r="H116" s="40">
        <v>0.4</v>
      </c>
      <c r="I116" s="40">
        <v>11.08</v>
      </c>
      <c r="J116" s="40">
        <v>60.3</v>
      </c>
      <c r="K116" s="41" t="s">
        <v>51</v>
      </c>
      <c r="L116" s="40"/>
    </row>
    <row r="117" spans="1:12" ht="15" x14ac:dyDescent="0.25">
      <c r="A117" s="23"/>
      <c r="B117" s="15"/>
      <c r="C117" s="11"/>
      <c r="D117" s="7" t="s">
        <v>29</v>
      </c>
      <c r="E117" s="39" t="s">
        <v>50</v>
      </c>
      <c r="F117" s="40">
        <v>20</v>
      </c>
      <c r="G117" s="40">
        <v>1.66</v>
      </c>
      <c r="H117" s="40">
        <v>0.3</v>
      </c>
      <c r="I117" s="40">
        <v>9.6</v>
      </c>
      <c r="J117" s="40">
        <v>54.3</v>
      </c>
      <c r="K117" s="41" t="s">
        <v>51</v>
      </c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4"/>
      <c r="B120" s="17"/>
      <c r="C120" s="8"/>
      <c r="D120" s="18" t="s">
        <v>30</v>
      </c>
      <c r="E120" s="9"/>
      <c r="F120" s="19">
        <f>SUM(F111:F119)</f>
        <v>785</v>
      </c>
      <c r="G120" s="19">
        <f t="shared" ref="G120:J120" si="48">SUM(G111:G119)</f>
        <v>35.839999999999996</v>
      </c>
      <c r="H120" s="19">
        <f t="shared" si="48"/>
        <v>31.999999999999996</v>
      </c>
      <c r="I120" s="19">
        <f t="shared" si="48"/>
        <v>116.13</v>
      </c>
      <c r="J120" s="19">
        <f t="shared" si="48"/>
        <v>901.9</v>
      </c>
      <c r="K120" s="25"/>
      <c r="L120" s="19">
        <f t="shared" ref="L120" si="49">SUM(L111:L119)</f>
        <v>0</v>
      </c>
    </row>
    <row r="121" spans="1:12" ht="15" x14ac:dyDescent="0.2">
      <c r="A121" s="27">
        <f>A102</f>
        <v>2</v>
      </c>
      <c r="B121" s="28">
        <f>B102</f>
        <v>1</v>
      </c>
      <c r="C121" s="56" t="s">
        <v>4</v>
      </c>
      <c r="D121" s="57"/>
      <c r="E121" s="29"/>
      <c r="F121" s="30">
        <f>F110+F120</f>
        <v>1440</v>
      </c>
      <c r="G121" s="30">
        <f t="shared" ref="G121" si="50">G110+G120</f>
        <v>62.58</v>
      </c>
      <c r="H121" s="30">
        <f t="shared" ref="H121" si="51">H110+H120</f>
        <v>60.339999999999989</v>
      </c>
      <c r="I121" s="30">
        <f t="shared" ref="I121" si="52">I110+I120</f>
        <v>219.37</v>
      </c>
      <c r="J121" s="30">
        <f t="shared" ref="J121:L121" si="53">J110+J120</f>
        <v>1683.63</v>
      </c>
      <c r="K121" s="30"/>
      <c r="L121" s="30">
        <f t="shared" si="53"/>
        <v>0</v>
      </c>
    </row>
    <row r="122" spans="1:12" ht="15" x14ac:dyDescent="0.25">
      <c r="A122" s="14">
        <v>2</v>
      </c>
      <c r="B122" s="15">
        <v>2</v>
      </c>
      <c r="C122" s="22" t="s">
        <v>18</v>
      </c>
      <c r="D122" s="5" t="s">
        <v>19</v>
      </c>
      <c r="E122" s="36" t="s">
        <v>64</v>
      </c>
      <c r="F122" s="37">
        <v>110</v>
      </c>
      <c r="G122" s="37">
        <v>15.72</v>
      </c>
      <c r="H122" s="37">
        <v>19.48</v>
      </c>
      <c r="I122" s="37">
        <v>3.14</v>
      </c>
      <c r="J122" s="37">
        <v>251</v>
      </c>
      <c r="K122" s="38">
        <v>209</v>
      </c>
      <c r="L122" s="37"/>
    </row>
    <row r="123" spans="1:12" ht="15" x14ac:dyDescent="0.25">
      <c r="A123" s="14"/>
      <c r="B123" s="15"/>
      <c r="C123" s="11"/>
      <c r="D123" s="52" t="s">
        <v>26</v>
      </c>
      <c r="E123" s="39" t="s">
        <v>41</v>
      </c>
      <c r="F123" s="40">
        <v>150</v>
      </c>
      <c r="G123" s="40">
        <v>3.08</v>
      </c>
      <c r="H123" s="40">
        <v>4.92</v>
      </c>
      <c r="I123" s="40">
        <v>20</v>
      </c>
      <c r="J123" s="40">
        <v>138.33000000000001</v>
      </c>
      <c r="K123" s="41">
        <v>305</v>
      </c>
      <c r="L123" s="40"/>
    </row>
    <row r="124" spans="1:12" ht="15" x14ac:dyDescent="0.25">
      <c r="A124" s="14"/>
      <c r="B124" s="15"/>
      <c r="C124" s="11"/>
      <c r="D124" s="7" t="s">
        <v>20</v>
      </c>
      <c r="E124" s="39" t="s">
        <v>118</v>
      </c>
      <c r="F124" s="40">
        <v>200</v>
      </c>
      <c r="G124" s="40">
        <v>3.78</v>
      </c>
      <c r="H124" s="40">
        <v>25.77</v>
      </c>
      <c r="I124" s="40">
        <v>25.77</v>
      </c>
      <c r="J124" s="40">
        <v>149.32</v>
      </c>
      <c r="K124" s="41">
        <v>405</v>
      </c>
      <c r="L124" s="40"/>
    </row>
    <row r="125" spans="1:12" ht="15" x14ac:dyDescent="0.25">
      <c r="A125" s="14"/>
      <c r="B125" s="15"/>
      <c r="C125" s="11"/>
      <c r="D125" s="7" t="s">
        <v>28</v>
      </c>
      <c r="E125" s="39" t="s">
        <v>55</v>
      </c>
      <c r="F125" s="40">
        <v>20</v>
      </c>
      <c r="G125" s="40">
        <v>2.54</v>
      </c>
      <c r="H125" s="40">
        <v>0.4</v>
      </c>
      <c r="I125" s="40">
        <v>11.08</v>
      </c>
      <c r="J125" s="40">
        <v>60.3</v>
      </c>
      <c r="K125" s="41" t="s">
        <v>51</v>
      </c>
      <c r="L125" s="40"/>
    </row>
    <row r="126" spans="1:12" ht="15" x14ac:dyDescent="0.25">
      <c r="A126" s="14"/>
      <c r="B126" s="15"/>
      <c r="C126" s="11"/>
      <c r="D126" s="7" t="s">
        <v>29</v>
      </c>
      <c r="E126" s="39" t="s">
        <v>50</v>
      </c>
      <c r="F126" s="40">
        <v>20</v>
      </c>
      <c r="G126" s="40">
        <v>1.66</v>
      </c>
      <c r="H126" s="40">
        <v>0.3</v>
      </c>
      <c r="I126" s="40">
        <v>9.6</v>
      </c>
      <c r="J126" s="40">
        <v>54.3</v>
      </c>
      <c r="K126" s="41" t="s">
        <v>51</v>
      </c>
      <c r="L126" s="40"/>
    </row>
    <row r="127" spans="1:12" ht="15" x14ac:dyDescent="0.25">
      <c r="A127" s="14"/>
      <c r="B127" s="15"/>
      <c r="C127" s="11"/>
      <c r="D127" s="48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6"/>
      <c r="B129" s="17"/>
      <c r="C129" s="8"/>
      <c r="D129" s="18" t="s">
        <v>30</v>
      </c>
      <c r="E129" s="9"/>
      <c r="F129" s="19">
        <f>SUM(F122:F128)</f>
        <v>500</v>
      </c>
      <c r="G129" s="19">
        <f>SUM(G122:G128)</f>
        <v>26.78</v>
      </c>
      <c r="H129" s="19">
        <f>SUM(H122:H128)</f>
        <v>50.87</v>
      </c>
      <c r="I129" s="19">
        <f>SUM(I122:I128)</f>
        <v>69.589999999999989</v>
      </c>
      <c r="J129" s="19">
        <f>SUM(J122:J128)</f>
        <v>653.25</v>
      </c>
      <c r="K129" s="25"/>
      <c r="L129" s="19">
        <f t="shared" ref="L129" si="54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22</v>
      </c>
      <c r="D130" s="7" t="s">
        <v>23</v>
      </c>
      <c r="E130" s="39" t="s">
        <v>93</v>
      </c>
      <c r="F130" s="40">
        <v>60</v>
      </c>
      <c r="G130" s="40">
        <v>1.1000000000000001</v>
      </c>
      <c r="H130" s="40">
        <v>4.3</v>
      </c>
      <c r="I130" s="40">
        <v>5.6</v>
      </c>
      <c r="J130" s="40">
        <v>65</v>
      </c>
      <c r="K130" s="41">
        <v>705</v>
      </c>
      <c r="L130" s="40"/>
    </row>
    <row r="131" spans="1:12" ht="15" x14ac:dyDescent="0.25">
      <c r="A131" s="14"/>
      <c r="B131" s="15"/>
      <c r="C131" s="11"/>
      <c r="D131" s="7" t="s">
        <v>24</v>
      </c>
      <c r="E131" s="39" t="s">
        <v>94</v>
      </c>
      <c r="F131" s="40">
        <v>250</v>
      </c>
      <c r="G131" s="40">
        <v>5.85</v>
      </c>
      <c r="H131" s="40">
        <v>4.5199999999999996</v>
      </c>
      <c r="I131" s="40">
        <v>13.92</v>
      </c>
      <c r="J131" s="40">
        <v>121.85</v>
      </c>
      <c r="K131" s="41">
        <v>107</v>
      </c>
      <c r="L131" s="40"/>
    </row>
    <row r="132" spans="1:12" ht="15" x14ac:dyDescent="0.25">
      <c r="A132" s="14"/>
      <c r="B132" s="15"/>
      <c r="C132" s="11"/>
      <c r="D132" s="7" t="s">
        <v>25</v>
      </c>
      <c r="E132" s="39" t="s">
        <v>95</v>
      </c>
      <c r="F132" s="40">
        <v>150</v>
      </c>
      <c r="G132" s="40">
        <v>11.96</v>
      </c>
      <c r="H132" s="40">
        <v>9.2200000000000006</v>
      </c>
      <c r="I132" s="40">
        <v>20.260000000000002</v>
      </c>
      <c r="J132" s="40">
        <v>379.25</v>
      </c>
      <c r="K132" s="41">
        <v>210</v>
      </c>
      <c r="L132" s="40"/>
    </row>
    <row r="133" spans="1:12" ht="15" x14ac:dyDescent="0.25">
      <c r="A133" s="14"/>
      <c r="B133" s="15"/>
      <c r="C133" s="11"/>
      <c r="D133" s="48"/>
      <c r="E133" s="39"/>
      <c r="F133" s="40"/>
      <c r="G133" s="40"/>
      <c r="H133" s="40"/>
      <c r="I133" s="40"/>
      <c r="J133" s="40"/>
      <c r="K133" s="41"/>
      <c r="L133" s="40"/>
    </row>
    <row r="134" spans="1:12" ht="25.5" x14ac:dyDescent="0.25">
      <c r="A134" s="14"/>
      <c r="B134" s="15"/>
      <c r="C134" s="11"/>
      <c r="D134" s="7" t="s">
        <v>27</v>
      </c>
      <c r="E134" s="39" t="s">
        <v>73</v>
      </c>
      <c r="F134" s="40">
        <v>200</v>
      </c>
      <c r="G134" s="40">
        <v>0.24</v>
      </c>
      <c r="H134" s="40">
        <v>0.14399999999999999</v>
      </c>
      <c r="I134" s="40">
        <v>30.42</v>
      </c>
      <c r="J134" s="40">
        <v>116.86</v>
      </c>
      <c r="K134" s="41">
        <v>403</v>
      </c>
      <c r="L134" s="40"/>
    </row>
    <row r="135" spans="1:12" ht="15" x14ac:dyDescent="0.25">
      <c r="A135" s="14"/>
      <c r="B135" s="15"/>
      <c r="C135" s="11"/>
      <c r="D135" s="7" t="s">
        <v>28</v>
      </c>
      <c r="E135" s="39" t="s">
        <v>55</v>
      </c>
      <c r="F135" s="40">
        <v>20</v>
      </c>
      <c r="G135" s="40">
        <v>2.54</v>
      </c>
      <c r="H135" s="40">
        <v>0.4</v>
      </c>
      <c r="I135" s="40">
        <v>11.08</v>
      </c>
      <c r="J135" s="40">
        <v>60.3</v>
      </c>
      <c r="K135" s="41" t="s">
        <v>51</v>
      </c>
      <c r="L135" s="40"/>
    </row>
    <row r="136" spans="1:12" ht="15" x14ac:dyDescent="0.25">
      <c r="A136" s="14"/>
      <c r="B136" s="15"/>
      <c r="C136" s="11"/>
      <c r="D136" s="7" t="s">
        <v>29</v>
      </c>
      <c r="E136" s="39" t="s">
        <v>50</v>
      </c>
      <c r="F136" s="40">
        <v>20</v>
      </c>
      <c r="G136" s="40">
        <v>1.66</v>
      </c>
      <c r="H136" s="40">
        <v>0.3</v>
      </c>
      <c r="I136" s="40">
        <v>9.6</v>
      </c>
      <c r="J136" s="40">
        <v>54.3</v>
      </c>
      <c r="K136" s="41" t="s">
        <v>51</v>
      </c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6"/>
      <c r="B139" s="17"/>
      <c r="C139" s="8"/>
      <c r="D139" s="18" t="s">
        <v>30</v>
      </c>
      <c r="E139" s="9"/>
      <c r="F139" s="19">
        <f>SUM(F130:F138)</f>
        <v>700</v>
      </c>
      <c r="G139" s="19">
        <f t="shared" ref="G139:J139" si="55">SUM(G130:G138)</f>
        <v>23.349999999999998</v>
      </c>
      <c r="H139" s="19">
        <f t="shared" si="55"/>
        <v>18.883999999999997</v>
      </c>
      <c r="I139" s="19">
        <f t="shared" si="55"/>
        <v>90.88</v>
      </c>
      <c r="J139" s="19">
        <f t="shared" si="55"/>
        <v>797.56</v>
      </c>
      <c r="K139" s="25"/>
      <c r="L139" s="19">
        <f t="shared" ref="L139" si="56">SUM(L130:L138)</f>
        <v>0</v>
      </c>
    </row>
    <row r="140" spans="1:12" ht="15" x14ac:dyDescent="0.2">
      <c r="A140" s="31">
        <f>A122</f>
        <v>2</v>
      </c>
      <c r="B140" s="31">
        <f>B122</f>
        <v>2</v>
      </c>
      <c r="C140" s="56" t="s">
        <v>4</v>
      </c>
      <c r="D140" s="57"/>
      <c r="E140" s="29"/>
      <c r="F140" s="30">
        <f>F129+F139</f>
        <v>1200</v>
      </c>
      <c r="G140" s="30">
        <f t="shared" ref="G140" si="57">G129+G139</f>
        <v>50.129999999999995</v>
      </c>
      <c r="H140" s="30">
        <f t="shared" ref="H140" si="58">H129+H139</f>
        <v>69.753999999999991</v>
      </c>
      <c r="I140" s="30">
        <f t="shared" ref="I140" si="59">I129+I139</f>
        <v>160.46999999999997</v>
      </c>
      <c r="J140" s="30">
        <f t="shared" ref="J140:L140" si="60">J129+J139</f>
        <v>1450.81</v>
      </c>
      <c r="K140" s="30"/>
      <c r="L140" s="30">
        <f t="shared" si="60"/>
        <v>0</v>
      </c>
    </row>
    <row r="141" spans="1:12" ht="15" x14ac:dyDescent="0.25">
      <c r="A141" s="20">
        <v>2</v>
      </c>
      <c r="B141" s="21">
        <v>3</v>
      </c>
      <c r="C141" s="22" t="s">
        <v>18</v>
      </c>
      <c r="D141" s="5" t="s">
        <v>19</v>
      </c>
      <c r="E141" s="36" t="s">
        <v>42</v>
      </c>
      <c r="F141" s="37">
        <v>90</v>
      </c>
      <c r="G141" s="37">
        <v>14.4</v>
      </c>
      <c r="H141" s="37">
        <v>10.75</v>
      </c>
      <c r="I141" s="37">
        <v>0.37</v>
      </c>
      <c r="J141" s="37">
        <v>125.57</v>
      </c>
      <c r="K141" s="38">
        <v>211</v>
      </c>
      <c r="L141" s="37"/>
    </row>
    <row r="142" spans="1:12" ht="15" x14ac:dyDescent="0.25">
      <c r="A142" s="23"/>
      <c r="B142" s="15"/>
      <c r="C142" s="11"/>
      <c r="D142" s="52" t="s">
        <v>26</v>
      </c>
      <c r="E142" s="39" t="s">
        <v>43</v>
      </c>
      <c r="F142" s="40">
        <v>150</v>
      </c>
      <c r="G142" s="40">
        <v>6.6</v>
      </c>
      <c r="H142" s="40">
        <v>4.9000000000000004</v>
      </c>
      <c r="I142" s="40">
        <v>37.1</v>
      </c>
      <c r="J142" s="40">
        <v>223</v>
      </c>
      <c r="K142" s="41">
        <v>306</v>
      </c>
      <c r="L142" s="40"/>
    </row>
    <row r="143" spans="1:12" ht="15" x14ac:dyDescent="0.25">
      <c r="A143" s="23"/>
      <c r="B143" s="15"/>
      <c r="C143" s="11"/>
      <c r="D143" s="7" t="s">
        <v>20</v>
      </c>
      <c r="E143" s="39" t="s">
        <v>40</v>
      </c>
      <c r="F143" s="40">
        <v>200</v>
      </c>
      <c r="G143" s="40">
        <v>0.2</v>
      </c>
      <c r="H143" s="40">
        <v>5.0999999999999997E-2</v>
      </c>
      <c r="I143" s="40">
        <v>15.07</v>
      </c>
      <c r="J143" s="40">
        <v>26.85</v>
      </c>
      <c r="K143" s="41">
        <v>411</v>
      </c>
      <c r="L143" s="40"/>
    </row>
    <row r="144" spans="1:12" ht="15.75" customHeight="1" x14ac:dyDescent="0.25">
      <c r="A144" s="23"/>
      <c r="B144" s="15"/>
      <c r="C144" s="11"/>
      <c r="D144" s="7" t="s">
        <v>28</v>
      </c>
      <c r="E144" s="39" t="s">
        <v>55</v>
      </c>
      <c r="F144" s="40">
        <v>20</v>
      </c>
      <c r="G144" s="40">
        <v>2.54</v>
      </c>
      <c r="H144" s="40">
        <v>0.4</v>
      </c>
      <c r="I144" s="40">
        <v>11.08</v>
      </c>
      <c r="J144" s="40">
        <v>60.3</v>
      </c>
      <c r="K144" s="41" t="s">
        <v>51</v>
      </c>
      <c r="L144" s="40"/>
    </row>
    <row r="145" spans="1:12" ht="15" x14ac:dyDescent="0.25">
      <c r="A145" s="23"/>
      <c r="B145" s="15"/>
      <c r="C145" s="11"/>
      <c r="D145" s="7" t="s">
        <v>29</v>
      </c>
      <c r="E145" s="39" t="s">
        <v>50</v>
      </c>
      <c r="F145" s="40">
        <v>20</v>
      </c>
      <c r="G145" s="40">
        <v>1.66</v>
      </c>
      <c r="H145" s="40">
        <v>0.3</v>
      </c>
      <c r="I145" s="40">
        <v>9.6</v>
      </c>
      <c r="J145" s="40">
        <v>54.3</v>
      </c>
      <c r="K145" s="41" t="s">
        <v>51</v>
      </c>
      <c r="L145" s="40"/>
    </row>
    <row r="146" spans="1:12" ht="15" x14ac:dyDescent="0.25">
      <c r="A146" s="23"/>
      <c r="B146" s="15"/>
      <c r="C146" s="11"/>
      <c r="D146" s="7" t="s">
        <v>27</v>
      </c>
      <c r="E146" s="39" t="s">
        <v>52</v>
      </c>
      <c r="F146" s="40">
        <v>200</v>
      </c>
      <c r="G146" s="40">
        <v>6.25</v>
      </c>
      <c r="H146" s="40">
        <v>14.09</v>
      </c>
      <c r="I146" s="40">
        <v>2.29</v>
      </c>
      <c r="J146" s="40">
        <v>42</v>
      </c>
      <c r="K146" s="41" t="s">
        <v>53</v>
      </c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30</v>
      </c>
      <c r="E148" s="9"/>
      <c r="F148" s="19">
        <f>SUM(F141:F147)</f>
        <v>680</v>
      </c>
      <c r="G148" s="19">
        <f t="shared" ref="G148:J148" si="61">SUM(G141:G147)</f>
        <v>31.65</v>
      </c>
      <c r="H148" s="19">
        <f t="shared" si="61"/>
        <v>30.491</v>
      </c>
      <c r="I148" s="19">
        <f t="shared" si="61"/>
        <v>75.510000000000005</v>
      </c>
      <c r="J148" s="19">
        <f t="shared" si="61"/>
        <v>532.02</v>
      </c>
      <c r="K148" s="25"/>
      <c r="L148" s="19">
        <f t="shared" ref="L148" si="62">SUM(L141:L147)</f>
        <v>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22</v>
      </c>
      <c r="D149" s="7" t="s">
        <v>23</v>
      </c>
      <c r="E149" s="39" t="s">
        <v>96</v>
      </c>
      <c r="F149" s="40">
        <v>60</v>
      </c>
      <c r="G149" s="40">
        <v>1.4</v>
      </c>
      <c r="H149" s="40">
        <v>4.3</v>
      </c>
      <c r="I149" s="40">
        <v>5.5</v>
      </c>
      <c r="J149" s="40">
        <v>66</v>
      </c>
      <c r="K149" s="41">
        <v>703</v>
      </c>
      <c r="L149" s="40"/>
    </row>
    <row r="150" spans="1:12" ht="15" x14ac:dyDescent="0.25">
      <c r="A150" s="23"/>
      <c r="B150" s="15"/>
      <c r="C150" s="11"/>
      <c r="D150" s="7" t="s">
        <v>24</v>
      </c>
      <c r="E150" s="39" t="s">
        <v>97</v>
      </c>
      <c r="F150" s="40">
        <v>250</v>
      </c>
      <c r="G150" s="40">
        <v>6.81</v>
      </c>
      <c r="H150" s="40">
        <v>8.19</v>
      </c>
      <c r="I150" s="40">
        <v>18.98</v>
      </c>
      <c r="J150" s="40">
        <v>112.5</v>
      </c>
      <c r="K150" s="41">
        <v>108</v>
      </c>
      <c r="L150" s="40"/>
    </row>
    <row r="151" spans="1:12" ht="15" x14ac:dyDescent="0.25">
      <c r="A151" s="23"/>
      <c r="B151" s="15"/>
      <c r="C151" s="11"/>
      <c r="D151" s="7" t="s">
        <v>25</v>
      </c>
      <c r="E151" s="39" t="s">
        <v>58</v>
      </c>
      <c r="F151" s="40">
        <v>90</v>
      </c>
      <c r="G151" s="40">
        <v>12.71</v>
      </c>
      <c r="H151" s="40">
        <v>19.7</v>
      </c>
      <c r="I151" s="40">
        <v>1.03</v>
      </c>
      <c r="J151" s="40">
        <v>232.36</v>
      </c>
      <c r="K151" s="41">
        <v>204</v>
      </c>
      <c r="L151" s="40"/>
    </row>
    <row r="152" spans="1:12" ht="15" x14ac:dyDescent="0.25">
      <c r="A152" s="23"/>
      <c r="B152" s="15"/>
      <c r="C152" s="11"/>
      <c r="D152" s="7" t="s">
        <v>26</v>
      </c>
      <c r="E152" s="39" t="s">
        <v>45</v>
      </c>
      <c r="F152" s="40">
        <v>150</v>
      </c>
      <c r="G152" s="40">
        <v>5.0999999999999996</v>
      </c>
      <c r="H152" s="40">
        <v>9.15</v>
      </c>
      <c r="I152" s="40">
        <v>34.200000000000003</v>
      </c>
      <c r="J152" s="40">
        <v>244.5</v>
      </c>
      <c r="K152" s="41">
        <v>300</v>
      </c>
      <c r="L152" s="40"/>
    </row>
    <row r="153" spans="1:12" ht="15" x14ac:dyDescent="0.25">
      <c r="A153" s="23"/>
      <c r="B153" s="15"/>
      <c r="C153" s="11"/>
      <c r="D153" s="7" t="s">
        <v>27</v>
      </c>
      <c r="E153" s="39" t="s">
        <v>98</v>
      </c>
      <c r="F153" s="40">
        <v>200</v>
      </c>
      <c r="G153" s="40">
        <v>0.2</v>
      </c>
      <c r="H153" s="40">
        <v>0</v>
      </c>
      <c r="I153" s="40">
        <v>35.799999999999997</v>
      </c>
      <c r="J153" s="40">
        <v>142</v>
      </c>
      <c r="K153" s="41">
        <v>348</v>
      </c>
      <c r="L153" s="40"/>
    </row>
    <row r="154" spans="1:12" ht="15" x14ac:dyDescent="0.25">
      <c r="A154" s="23"/>
      <c r="B154" s="15"/>
      <c r="C154" s="11"/>
      <c r="D154" s="7" t="s">
        <v>28</v>
      </c>
      <c r="E154" s="39" t="s">
        <v>55</v>
      </c>
      <c r="F154" s="40">
        <v>20</v>
      </c>
      <c r="G154" s="40">
        <v>2.54</v>
      </c>
      <c r="H154" s="40">
        <v>0.4</v>
      </c>
      <c r="I154" s="40">
        <v>11.08</v>
      </c>
      <c r="J154" s="40">
        <v>60.3</v>
      </c>
      <c r="K154" s="41" t="s">
        <v>51</v>
      </c>
      <c r="L154" s="40"/>
    </row>
    <row r="155" spans="1:12" ht="15" x14ac:dyDescent="0.25">
      <c r="A155" s="23"/>
      <c r="B155" s="15"/>
      <c r="C155" s="11"/>
      <c r="D155" s="7" t="s">
        <v>29</v>
      </c>
      <c r="E155" s="39" t="s">
        <v>50</v>
      </c>
      <c r="F155" s="40">
        <v>20</v>
      </c>
      <c r="G155" s="40">
        <v>1.66</v>
      </c>
      <c r="H155" s="40">
        <v>0.3</v>
      </c>
      <c r="I155" s="40">
        <v>9.6</v>
      </c>
      <c r="J155" s="40">
        <v>54.3</v>
      </c>
      <c r="K155" s="41" t="s">
        <v>51</v>
      </c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30</v>
      </c>
      <c r="E158" s="9"/>
      <c r="F158" s="19">
        <f>SUM(F149:F157)</f>
        <v>790</v>
      </c>
      <c r="G158" s="19">
        <f t="shared" ref="G158:J158" si="63">SUM(G149:G157)</f>
        <v>30.42</v>
      </c>
      <c r="H158" s="19">
        <f t="shared" si="63"/>
        <v>42.039999999999992</v>
      </c>
      <c r="I158" s="19">
        <f t="shared" si="63"/>
        <v>116.19</v>
      </c>
      <c r="J158" s="19">
        <f t="shared" si="63"/>
        <v>911.95999999999992</v>
      </c>
      <c r="K158" s="25"/>
      <c r="L158" s="19">
        <f t="shared" ref="L158" si="64">SUM(L149:L157)</f>
        <v>0</v>
      </c>
    </row>
    <row r="159" spans="1:12" ht="15" x14ac:dyDescent="0.2">
      <c r="A159" s="27">
        <f>A141</f>
        <v>2</v>
      </c>
      <c r="B159" s="28">
        <f>B141</f>
        <v>3</v>
      </c>
      <c r="C159" s="56" t="s">
        <v>4</v>
      </c>
      <c r="D159" s="57"/>
      <c r="E159" s="29"/>
      <c r="F159" s="30">
        <f>F148+F158</f>
        <v>1470</v>
      </c>
      <c r="G159" s="30">
        <f t="shared" ref="G159" si="65">G148+G158</f>
        <v>62.07</v>
      </c>
      <c r="H159" s="30">
        <f t="shared" ref="H159" si="66">H148+H158</f>
        <v>72.530999999999992</v>
      </c>
      <c r="I159" s="30">
        <f t="shared" ref="I159" si="67">I148+I158</f>
        <v>191.7</v>
      </c>
      <c r="J159" s="30">
        <f t="shared" ref="J159:L159" si="68">J148+J158</f>
        <v>1443.98</v>
      </c>
      <c r="K159" s="30"/>
      <c r="L159" s="30">
        <f t="shared" si="68"/>
        <v>0</v>
      </c>
    </row>
    <row r="160" spans="1:12" ht="15" x14ac:dyDescent="0.25">
      <c r="A160" s="20">
        <v>2</v>
      </c>
      <c r="B160" s="21">
        <v>4</v>
      </c>
      <c r="C160" s="22" t="s">
        <v>18</v>
      </c>
      <c r="D160" s="5" t="s">
        <v>19</v>
      </c>
      <c r="E160" s="36" t="s">
        <v>65</v>
      </c>
      <c r="F160" s="37">
        <v>260</v>
      </c>
      <c r="G160" s="37">
        <v>12.84</v>
      </c>
      <c r="H160" s="37">
        <v>21.55</v>
      </c>
      <c r="I160" s="37">
        <v>56.52</v>
      </c>
      <c r="J160" s="37">
        <v>517.1</v>
      </c>
      <c r="K160" s="38">
        <v>212</v>
      </c>
      <c r="L160" s="37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20</v>
      </c>
      <c r="E162" s="39" t="s">
        <v>40</v>
      </c>
      <c r="F162" s="40">
        <v>200</v>
      </c>
      <c r="G162" s="40">
        <v>0.2</v>
      </c>
      <c r="H162" s="40">
        <v>5.0999999999999997E-2</v>
      </c>
      <c r="I162" s="40">
        <v>15.07</v>
      </c>
      <c r="J162" s="40">
        <v>26.85</v>
      </c>
      <c r="K162" s="41">
        <v>400</v>
      </c>
      <c r="L162" s="40"/>
    </row>
    <row r="163" spans="1:12" ht="15" x14ac:dyDescent="0.25">
      <c r="A163" s="23"/>
      <c r="B163" s="15"/>
      <c r="C163" s="11"/>
      <c r="D163" s="7" t="s">
        <v>28</v>
      </c>
      <c r="E163" s="39" t="s">
        <v>55</v>
      </c>
      <c r="F163" s="40">
        <v>20</v>
      </c>
      <c r="G163" s="40">
        <v>2.54</v>
      </c>
      <c r="H163" s="40">
        <v>0.4</v>
      </c>
      <c r="I163" s="40">
        <v>11.08</v>
      </c>
      <c r="J163" s="40">
        <v>60.3</v>
      </c>
      <c r="K163" s="41" t="s">
        <v>51</v>
      </c>
      <c r="L163" s="40"/>
    </row>
    <row r="164" spans="1:12" ht="15" x14ac:dyDescent="0.25">
      <c r="A164" s="23"/>
      <c r="B164" s="15"/>
      <c r="C164" s="11"/>
      <c r="D164" s="7" t="s">
        <v>29</v>
      </c>
      <c r="E164" s="39" t="s">
        <v>50</v>
      </c>
      <c r="F164" s="40">
        <v>20</v>
      </c>
      <c r="G164" s="40">
        <v>1.66</v>
      </c>
      <c r="H164" s="40">
        <v>0.3</v>
      </c>
      <c r="I164" s="40">
        <v>9.6</v>
      </c>
      <c r="J164" s="40">
        <v>54.3</v>
      </c>
      <c r="K164" s="41" t="s">
        <v>51</v>
      </c>
      <c r="L164" s="40"/>
    </row>
    <row r="165" spans="1:12" ht="15" x14ac:dyDescent="0.25">
      <c r="A165" s="23"/>
      <c r="B165" s="15"/>
      <c r="C165" s="11"/>
      <c r="D165" s="48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30</v>
      </c>
      <c r="E167" s="9"/>
      <c r="F167" s="19">
        <f>SUM(F160:F166)</f>
        <v>500</v>
      </c>
      <c r="G167" s="19">
        <f t="shared" ref="G167:J167" si="69">SUM(G160:G166)</f>
        <v>17.239999999999998</v>
      </c>
      <c r="H167" s="19">
        <f t="shared" si="69"/>
        <v>22.300999999999998</v>
      </c>
      <c r="I167" s="19">
        <f t="shared" si="69"/>
        <v>92.27</v>
      </c>
      <c r="J167" s="19">
        <f t="shared" si="69"/>
        <v>658.55</v>
      </c>
      <c r="K167" s="25"/>
      <c r="L167" s="19">
        <f t="shared" ref="L167" si="70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22</v>
      </c>
      <c r="D168" s="7" t="s">
        <v>23</v>
      </c>
      <c r="E168" s="39" t="s">
        <v>99</v>
      </c>
      <c r="F168" s="40">
        <v>60</v>
      </c>
      <c r="G168" s="40">
        <v>0.5</v>
      </c>
      <c r="H168" s="40">
        <v>2.1</v>
      </c>
      <c r="I168" s="40">
        <v>5</v>
      </c>
      <c r="J168" s="40">
        <v>40</v>
      </c>
      <c r="K168" s="41">
        <v>702</v>
      </c>
      <c r="L168" s="40"/>
    </row>
    <row r="169" spans="1:12" ht="15" x14ac:dyDescent="0.25">
      <c r="A169" s="23"/>
      <c r="B169" s="15"/>
      <c r="C169" s="11"/>
      <c r="D169" s="7" t="s">
        <v>24</v>
      </c>
      <c r="E169" s="39" t="s">
        <v>87</v>
      </c>
      <c r="F169" s="40">
        <v>280</v>
      </c>
      <c r="G169" s="40">
        <v>2.09</v>
      </c>
      <c r="H169" s="40">
        <v>5.16</v>
      </c>
      <c r="I169" s="40">
        <v>15.1</v>
      </c>
      <c r="J169" s="40">
        <v>144.41999999999999</v>
      </c>
      <c r="K169" s="41">
        <v>104</v>
      </c>
      <c r="L169" s="40"/>
    </row>
    <row r="170" spans="1:12" ht="15" x14ac:dyDescent="0.25">
      <c r="A170" s="23"/>
      <c r="B170" s="15"/>
      <c r="C170" s="11"/>
      <c r="D170" s="7" t="s">
        <v>25</v>
      </c>
      <c r="E170" s="39" t="s">
        <v>100</v>
      </c>
      <c r="F170" s="40">
        <v>120</v>
      </c>
      <c r="G170" s="40">
        <v>28.56</v>
      </c>
      <c r="H170" s="40">
        <v>9</v>
      </c>
      <c r="I170" s="40">
        <v>5.76</v>
      </c>
      <c r="J170" s="40">
        <v>223.2</v>
      </c>
      <c r="K170" s="41">
        <v>222</v>
      </c>
      <c r="L170" s="40"/>
    </row>
    <row r="171" spans="1:12" ht="15" x14ac:dyDescent="0.25">
      <c r="A171" s="23"/>
      <c r="B171" s="15"/>
      <c r="C171" s="11"/>
      <c r="D171" s="7" t="s">
        <v>26</v>
      </c>
      <c r="E171" s="39" t="s">
        <v>85</v>
      </c>
      <c r="F171" s="40">
        <v>180</v>
      </c>
      <c r="G171" s="40">
        <v>3.6</v>
      </c>
      <c r="H171" s="40">
        <v>3.78</v>
      </c>
      <c r="I171" s="40">
        <v>29.16</v>
      </c>
      <c r="J171" s="40">
        <v>199.8</v>
      </c>
      <c r="K171" s="41">
        <v>307</v>
      </c>
      <c r="L171" s="40"/>
    </row>
    <row r="172" spans="1:12" ht="15" x14ac:dyDescent="0.25">
      <c r="A172" s="23"/>
      <c r="B172" s="15"/>
      <c r="C172" s="11"/>
      <c r="D172" s="7" t="s">
        <v>27</v>
      </c>
      <c r="E172" s="39" t="s">
        <v>101</v>
      </c>
      <c r="F172" s="40">
        <v>200</v>
      </c>
      <c r="G172" s="40">
        <v>0.01</v>
      </c>
      <c r="H172" s="40">
        <v>0</v>
      </c>
      <c r="I172" s="40">
        <v>24.2</v>
      </c>
      <c r="J172" s="40">
        <v>93</v>
      </c>
      <c r="K172" s="41">
        <v>407</v>
      </c>
      <c r="L172" s="40"/>
    </row>
    <row r="173" spans="1:12" ht="15" x14ac:dyDescent="0.25">
      <c r="A173" s="23"/>
      <c r="B173" s="15"/>
      <c r="C173" s="11"/>
      <c r="D173" s="7" t="s">
        <v>28</v>
      </c>
      <c r="E173" s="39" t="s">
        <v>55</v>
      </c>
      <c r="F173" s="40">
        <v>20</v>
      </c>
      <c r="G173" s="40">
        <v>2.54</v>
      </c>
      <c r="H173" s="40">
        <v>0.4</v>
      </c>
      <c r="I173" s="40">
        <v>11.08</v>
      </c>
      <c r="J173" s="40">
        <v>60.3</v>
      </c>
      <c r="K173" s="41" t="s">
        <v>51</v>
      </c>
      <c r="L173" s="40"/>
    </row>
    <row r="174" spans="1:12" ht="15" x14ac:dyDescent="0.25">
      <c r="A174" s="23"/>
      <c r="B174" s="15"/>
      <c r="C174" s="11"/>
      <c r="D174" s="7" t="s">
        <v>29</v>
      </c>
      <c r="E174" s="39" t="s">
        <v>50</v>
      </c>
      <c r="F174" s="40">
        <v>20</v>
      </c>
      <c r="G174" s="40">
        <v>1.66</v>
      </c>
      <c r="H174" s="40">
        <v>0.3</v>
      </c>
      <c r="I174" s="40">
        <v>9.6</v>
      </c>
      <c r="J174" s="40">
        <v>54.3</v>
      </c>
      <c r="K174" s="41" t="s">
        <v>51</v>
      </c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30</v>
      </c>
      <c r="E177" s="9"/>
      <c r="F177" s="19">
        <f>SUM(F168:F176)</f>
        <v>880</v>
      </c>
      <c r="G177" s="19">
        <f t="shared" ref="G177:J177" si="71">SUM(G168:G176)</f>
        <v>38.959999999999994</v>
      </c>
      <c r="H177" s="19">
        <f t="shared" si="71"/>
        <v>20.74</v>
      </c>
      <c r="I177" s="19">
        <f t="shared" si="71"/>
        <v>99.899999999999991</v>
      </c>
      <c r="J177" s="19">
        <f t="shared" si="71"/>
        <v>815.02</v>
      </c>
      <c r="K177" s="25"/>
      <c r="L177" s="19">
        <f t="shared" ref="L177" si="72">SUM(L168:L176)</f>
        <v>0</v>
      </c>
    </row>
    <row r="178" spans="1:12" ht="15" x14ac:dyDescent="0.2">
      <c r="A178" s="27">
        <f>A160</f>
        <v>2</v>
      </c>
      <c r="B178" s="28">
        <f>B160</f>
        <v>4</v>
      </c>
      <c r="C178" s="56" t="s">
        <v>4</v>
      </c>
      <c r="D178" s="57"/>
      <c r="E178" s="29"/>
      <c r="F178" s="30">
        <f>F167+F177</f>
        <v>1380</v>
      </c>
      <c r="G178" s="30">
        <f t="shared" ref="G178" si="73">G167+G177</f>
        <v>56.199999999999989</v>
      </c>
      <c r="H178" s="30">
        <f t="shared" ref="H178" si="74">H167+H177</f>
        <v>43.040999999999997</v>
      </c>
      <c r="I178" s="30">
        <f t="shared" ref="I178" si="75">I167+I177</f>
        <v>192.17</v>
      </c>
      <c r="J178" s="30">
        <f t="shared" ref="J178:L178" si="76">J167+J177</f>
        <v>1473.57</v>
      </c>
      <c r="K178" s="30"/>
      <c r="L178" s="30">
        <f t="shared" si="76"/>
        <v>0</v>
      </c>
    </row>
    <row r="179" spans="1:12" ht="15" x14ac:dyDescent="0.25">
      <c r="A179" s="20">
        <v>2</v>
      </c>
      <c r="B179" s="21">
        <v>5</v>
      </c>
      <c r="C179" s="22" t="s">
        <v>18</v>
      </c>
      <c r="D179" s="5" t="s">
        <v>19</v>
      </c>
      <c r="E179" s="53" t="s">
        <v>66</v>
      </c>
      <c r="F179" s="37">
        <v>110</v>
      </c>
      <c r="G179" s="37">
        <v>15</v>
      </c>
      <c r="H179" s="37">
        <v>21.4</v>
      </c>
      <c r="I179" s="37">
        <v>15.5</v>
      </c>
      <c r="J179" s="37">
        <v>316</v>
      </c>
      <c r="K179" s="38">
        <v>213</v>
      </c>
      <c r="L179" s="37"/>
    </row>
    <row r="180" spans="1:12" ht="15" x14ac:dyDescent="0.25">
      <c r="A180" s="23"/>
      <c r="B180" s="15"/>
      <c r="C180" s="11"/>
      <c r="D180" s="52" t="s">
        <v>26</v>
      </c>
      <c r="E180" s="54" t="s">
        <v>45</v>
      </c>
      <c r="F180" s="40">
        <v>150</v>
      </c>
      <c r="G180" s="40">
        <v>5.0999999999999996</v>
      </c>
      <c r="H180" s="40">
        <v>9.15</v>
      </c>
      <c r="I180" s="40">
        <v>34.200000000000003</v>
      </c>
      <c r="J180" s="40">
        <v>244.5</v>
      </c>
      <c r="K180" s="41">
        <v>300</v>
      </c>
      <c r="L180" s="40"/>
    </row>
    <row r="181" spans="1:12" ht="15" x14ac:dyDescent="0.25">
      <c r="A181" s="23"/>
      <c r="B181" s="15"/>
      <c r="C181" s="11"/>
      <c r="D181" s="7" t="s">
        <v>20</v>
      </c>
      <c r="E181" s="54" t="s">
        <v>40</v>
      </c>
      <c r="F181" s="40">
        <v>200</v>
      </c>
      <c r="G181" s="40">
        <v>1.4</v>
      </c>
      <c r="H181" s="40">
        <v>1.1000000000000001</v>
      </c>
      <c r="I181" s="40">
        <v>11.3</v>
      </c>
      <c r="J181" s="40">
        <v>59</v>
      </c>
      <c r="K181" s="41">
        <v>410</v>
      </c>
      <c r="L181" s="40"/>
    </row>
    <row r="182" spans="1:12" ht="15" x14ac:dyDescent="0.25">
      <c r="A182" s="23"/>
      <c r="B182" s="15"/>
      <c r="C182" s="11"/>
      <c r="D182" s="7" t="s">
        <v>28</v>
      </c>
      <c r="E182" s="39" t="s">
        <v>55</v>
      </c>
      <c r="F182" s="40">
        <v>20</v>
      </c>
      <c r="G182" s="40">
        <v>2.54</v>
      </c>
      <c r="H182" s="40">
        <v>0.4</v>
      </c>
      <c r="I182" s="40">
        <v>11.08</v>
      </c>
      <c r="J182" s="40">
        <v>60.3</v>
      </c>
      <c r="K182" s="41" t="s">
        <v>51</v>
      </c>
      <c r="L182" s="40"/>
    </row>
    <row r="183" spans="1:12" ht="15" x14ac:dyDescent="0.25">
      <c r="A183" s="23"/>
      <c r="B183" s="15"/>
      <c r="C183" s="11"/>
      <c r="D183" s="7" t="s">
        <v>29</v>
      </c>
      <c r="E183" s="39" t="s">
        <v>50</v>
      </c>
      <c r="F183" s="40">
        <v>20</v>
      </c>
      <c r="G183" s="40">
        <v>1.66</v>
      </c>
      <c r="H183" s="40">
        <v>0.3</v>
      </c>
      <c r="I183" s="40">
        <v>9.6</v>
      </c>
      <c r="J183" s="40">
        <v>54.3</v>
      </c>
      <c r="K183" s="41" t="s">
        <v>51</v>
      </c>
      <c r="L183" s="40"/>
    </row>
    <row r="184" spans="1:12" ht="15" x14ac:dyDescent="0.25">
      <c r="A184" s="23"/>
      <c r="B184" s="15"/>
      <c r="C184" s="11"/>
      <c r="D184" s="51" t="s">
        <v>62</v>
      </c>
      <c r="E184" s="39" t="s">
        <v>63</v>
      </c>
      <c r="F184" s="40">
        <v>35</v>
      </c>
      <c r="G184" s="40">
        <v>5.0999999999999996</v>
      </c>
      <c r="H184" s="40">
        <v>4.5999999999999996</v>
      </c>
      <c r="I184" s="40">
        <v>0.3</v>
      </c>
      <c r="J184" s="40">
        <v>63</v>
      </c>
      <c r="K184" s="41" t="s">
        <v>53</v>
      </c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.75" customHeight="1" x14ac:dyDescent="0.25">
      <c r="A186" s="24"/>
      <c r="B186" s="17"/>
      <c r="C186" s="8"/>
      <c r="D186" s="18" t="s">
        <v>30</v>
      </c>
      <c r="E186" s="9"/>
      <c r="F186" s="19">
        <f>SUM(F179:F185)</f>
        <v>535</v>
      </c>
      <c r="G186" s="19">
        <f t="shared" ref="G186:J186" si="77">SUM(G179:G185)</f>
        <v>30.799999999999997</v>
      </c>
      <c r="H186" s="19">
        <f t="shared" si="77"/>
        <v>36.949999999999996</v>
      </c>
      <c r="I186" s="19">
        <f t="shared" si="77"/>
        <v>81.97999999999999</v>
      </c>
      <c r="J186" s="19">
        <f t="shared" si="77"/>
        <v>797.09999999999991</v>
      </c>
      <c r="K186" s="25"/>
      <c r="L186" s="19">
        <f t="shared" ref="L186" si="78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22</v>
      </c>
      <c r="D187" s="7" t="s">
        <v>23</v>
      </c>
      <c r="E187" s="39" t="s">
        <v>102</v>
      </c>
      <c r="F187" s="40">
        <v>60</v>
      </c>
      <c r="G187" s="40">
        <v>1.4</v>
      </c>
      <c r="H187" s="40">
        <v>4.3</v>
      </c>
      <c r="I187" s="40">
        <v>5.2</v>
      </c>
      <c r="J187" s="40">
        <v>64</v>
      </c>
      <c r="K187" s="41">
        <v>706</v>
      </c>
      <c r="L187" s="40"/>
    </row>
    <row r="188" spans="1:12" ht="15" x14ac:dyDescent="0.25">
      <c r="A188" s="23"/>
      <c r="B188" s="15"/>
      <c r="C188" s="11"/>
      <c r="D188" s="7" t="s">
        <v>24</v>
      </c>
      <c r="E188" s="39" t="s">
        <v>78</v>
      </c>
      <c r="F188" s="40">
        <v>228</v>
      </c>
      <c r="G188" s="40">
        <v>1.4</v>
      </c>
      <c r="H188" s="40">
        <v>4.5</v>
      </c>
      <c r="I188" s="40">
        <v>6.8</v>
      </c>
      <c r="J188" s="40">
        <v>94.6</v>
      </c>
      <c r="K188" s="41">
        <v>101</v>
      </c>
      <c r="L188" s="40"/>
    </row>
    <row r="189" spans="1:12" ht="15" x14ac:dyDescent="0.25">
      <c r="A189" s="23"/>
      <c r="B189" s="15"/>
      <c r="C189" s="11"/>
      <c r="D189" s="7" t="s">
        <v>25</v>
      </c>
      <c r="E189" s="39" t="s">
        <v>103</v>
      </c>
      <c r="F189" s="40">
        <v>110</v>
      </c>
      <c r="G189" s="40">
        <v>11.3</v>
      </c>
      <c r="H189" s="40">
        <v>9.3000000000000007</v>
      </c>
      <c r="I189" s="40">
        <v>8.1999999999999993</v>
      </c>
      <c r="J189" s="40">
        <v>162</v>
      </c>
      <c r="K189" s="41">
        <v>214</v>
      </c>
      <c r="L189" s="40"/>
    </row>
    <row r="190" spans="1:12" ht="15" x14ac:dyDescent="0.25">
      <c r="A190" s="23"/>
      <c r="B190" s="15"/>
      <c r="C190" s="11"/>
      <c r="D190" s="7" t="s">
        <v>26</v>
      </c>
      <c r="E190" s="39" t="s">
        <v>46</v>
      </c>
      <c r="F190" s="40">
        <v>150</v>
      </c>
      <c r="G190" s="40">
        <v>8.6999999999999993</v>
      </c>
      <c r="H190" s="40">
        <v>7.8</v>
      </c>
      <c r="I190" s="40">
        <v>42.6</v>
      </c>
      <c r="J190" s="40">
        <v>279</v>
      </c>
      <c r="K190" s="41">
        <v>301</v>
      </c>
      <c r="L190" s="40"/>
    </row>
    <row r="191" spans="1:12" ht="15" x14ac:dyDescent="0.25">
      <c r="A191" s="23"/>
      <c r="B191" s="15"/>
      <c r="C191" s="11"/>
      <c r="D191" s="7" t="s">
        <v>27</v>
      </c>
      <c r="E191" s="39" t="s">
        <v>76</v>
      </c>
      <c r="F191" s="40">
        <v>200</v>
      </c>
      <c r="G191" s="40">
        <v>0.01</v>
      </c>
      <c r="H191" s="40">
        <v>0</v>
      </c>
      <c r="I191" s="40">
        <v>24.2</v>
      </c>
      <c r="J191" s="40">
        <v>93</v>
      </c>
      <c r="K191" s="41">
        <v>401</v>
      </c>
      <c r="L191" s="40"/>
    </row>
    <row r="192" spans="1:12" ht="15" x14ac:dyDescent="0.25">
      <c r="A192" s="23"/>
      <c r="B192" s="15"/>
      <c r="C192" s="11"/>
      <c r="D192" s="7" t="s">
        <v>28</v>
      </c>
      <c r="E192" s="39" t="s">
        <v>55</v>
      </c>
      <c r="F192" s="40">
        <v>20</v>
      </c>
      <c r="G192" s="40">
        <v>2.54</v>
      </c>
      <c r="H192" s="40">
        <v>0.4</v>
      </c>
      <c r="I192" s="40">
        <v>11.08</v>
      </c>
      <c r="J192" s="40">
        <v>60.3</v>
      </c>
      <c r="K192" s="41" t="s">
        <v>51</v>
      </c>
      <c r="L192" s="40"/>
    </row>
    <row r="193" spans="1:12" ht="15" x14ac:dyDescent="0.25">
      <c r="A193" s="23"/>
      <c r="B193" s="15"/>
      <c r="C193" s="11"/>
      <c r="D193" s="7" t="s">
        <v>29</v>
      </c>
      <c r="E193" s="39" t="s">
        <v>50</v>
      </c>
      <c r="F193" s="40">
        <v>20</v>
      </c>
      <c r="G193" s="40">
        <v>1.66</v>
      </c>
      <c r="H193" s="40">
        <v>0.3</v>
      </c>
      <c r="I193" s="40">
        <v>9.6</v>
      </c>
      <c r="J193" s="40">
        <v>54.3</v>
      </c>
      <c r="K193" s="41" t="s">
        <v>51</v>
      </c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30</v>
      </c>
      <c r="E196" s="9"/>
      <c r="F196" s="19">
        <f>SUM(F187:F195)</f>
        <v>788</v>
      </c>
      <c r="G196" s="19">
        <f t="shared" ref="G196:J196" si="79">SUM(G187:G195)</f>
        <v>27.01</v>
      </c>
      <c r="H196" s="19">
        <f t="shared" si="79"/>
        <v>26.6</v>
      </c>
      <c r="I196" s="19">
        <f t="shared" si="79"/>
        <v>107.67999999999999</v>
      </c>
      <c r="J196" s="19">
        <f t="shared" si="79"/>
        <v>807.19999999999993</v>
      </c>
      <c r="K196" s="25"/>
      <c r="L196" s="19">
        <f t="shared" ref="L196" si="80">SUM(L187:L195)</f>
        <v>0</v>
      </c>
    </row>
    <row r="197" spans="1:12" ht="15.75" thickBot="1" x14ac:dyDescent="0.25">
      <c r="A197" s="27">
        <f>A179</f>
        <v>2</v>
      </c>
      <c r="B197" s="28">
        <f>B179</f>
        <v>5</v>
      </c>
      <c r="C197" s="56" t="s">
        <v>4</v>
      </c>
      <c r="D197" s="57"/>
      <c r="E197" s="29"/>
      <c r="F197" s="30">
        <f>F186+F196</f>
        <v>1323</v>
      </c>
      <c r="G197" s="30">
        <f t="shared" ref="G197" si="81">G186+G196</f>
        <v>57.81</v>
      </c>
      <c r="H197" s="30">
        <f t="shared" ref="H197" si="82">H186+H196</f>
        <v>63.55</v>
      </c>
      <c r="I197" s="30">
        <f t="shared" ref="I197" si="83">I186+I196</f>
        <v>189.65999999999997</v>
      </c>
      <c r="J197" s="30">
        <f t="shared" ref="J197:L197" si="84">J186+J196</f>
        <v>1604.2999999999997</v>
      </c>
      <c r="K197" s="30"/>
      <c r="L197" s="30">
        <f t="shared" si="84"/>
        <v>0</v>
      </c>
    </row>
    <row r="198" spans="1:12" ht="15" x14ac:dyDescent="0.25">
      <c r="A198" s="20">
        <v>3</v>
      </c>
      <c r="B198" s="21">
        <v>1</v>
      </c>
      <c r="C198" s="22" t="s">
        <v>18</v>
      </c>
      <c r="D198" s="5" t="s">
        <v>19</v>
      </c>
      <c r="E198" s="36" t="s">
        <v>48</v>
      </c>
      <c r="F198" s="37">
        <v>257</v>
      </c>
      <c r="G198" s="37">
        <v>7.38</v>
      </c>
      <c r="H198" s="37">
        <v>10.66</v>
      </c>
      <c r="I198" s="37">
        <v>41.06</v>
      </c>
      <c r="J198" s="37">
        <v>290.52</v>
      </c>
      <c r="K198" s="38">
        <v>501</v>
      </c>
      <c r="L198" s="37"/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20</v>
      </c>
      <c r="E200" s="39" t="s">
        <v>67</v>
      </c>
      <c r="F200" s="40">
        <v>200</v>
      </c>
      <c r="G200" s="40">
        <v>0.27</v>
      </c>
      <c r="H200" s="40">
        <v>5.8999999999999997E-2</v>
      </c>
      <c r="I200" s="40">
        <v>15.26</v>
      </c>
      <c r="J200" s="40">
        <v>59.49</v>
      </c>
      <c r="K200" s="41">
        <v>411</v>
      </c>
      <c r="L200" s="40"/>
    </row>
    <row r="201" spans="1:12" ht="15" x14ac:dyDescent="0.25">
      <c r="A201" s="23"/>
      <c r="B201" s="15"/>
      <c r="C201" s="11"/>
      <c r="D201" s="7" t="s">
        <v>29</v>
      </c>
      <c r="E201" s="39" t="s">
        <v>50</v>
      </c>
      <c r="F201" s="40">
        <v>20</v>
      </c>
      <c r="G201" s="40">
        <v>1.66</v>
      </c>
      <c r="H201" s="40">
        <v>0.3</v>
      </c>
      <c r="I201" s="40">
        <v>9.6</v>
      </c>
      <c r="J201" s="40">
        <v>54.3</v>
      </c>
      <c r="K201" s="41" t="s">
        <v>51</v>
      </c>
      <c r="L201" s="40"/>
    </row>
    <row r="202" spans="1:12" ht="15" x14ac:dyDescent="0.25">
      <c r="A202" s="23"/>
      <c r="B202" s="15"/>
      <c r="C202" s="11"/>
      <c r="D202" s="51" t="s">
        <v>23</v>
      </c>
      <c r="E202" s="39" t="s">
        <v>47</v>
      </c>
      <c r="F202" s="40">
        <v>60</v>
      </c>
      <c r="G202" s="40">
        <v>7.88</v>
      </c>
      <c r="H202" s="40">
        <v>9.94</v>
      </c>
      <c r="I202" s="40">
        <v>20.74</v>
      </c>
      <c r="J202" s="40">
        <v>207.43</v>
      </c>
      <c r="K202" s="41">
        <v>800</v>
      </c>
      <c r="L202" s="40"/>
    </row>
    <row r="203" spans="1:12" ht="15" x14ac:dyDescent="0.25">
      <c r="A203" s="23"/>
      <c r="B203" s="15"/>
      <c r="C203" s="11"/>
      <c r="D203" s="7" t="s">
        <v>27</v>
      </c>
      <c r="E203" s="39" t="s">
        <v>52</v>
      </c>
      <c r="F203" s="40">
        <v>200</v>
      </c>
      <c r="G203" s="40">
        <v>6.25</v>
      </c>
      <c r="H203" s="40">
        <v>14.09</v>
      </c>
      <c r="I203" s="40">
        <v>2.29</v>
      </c>
      <c r="J203" s="40">
        <v>42</v>
      </c>
      <c r="K203" s="41" t="s">
        <v>53</v>
      </c>
      <c r="L203" s="40"/>
    </row>
    <row r="204" spans="1:12" ht="15" x14ac:dyDescent="0.25">
      <c r="A204" s="23"/>
      <c r="B204" s="15"/>
      <c r="C204" s="11"/>
      <c r="D204" s="48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4"/>
      <c r="B206" s="17"/>
      <c r="C206" s="8"/>
      <c r="D206" s="18" t="s">
        <v>30</v>
      </c>
      <c r="E206" s="9"/>
      <c r="F206" s="19">
        <f>SUM(F198:F205)</f>
        <v>737</v>
      </c>
      <c r="G206" s="19">
        <f>SUM(G198:G205)</f>
        <v>23.44</v>
      </c>
      <c r="H206" s="19">
        <f>SUM(H198:H205)</f>
        <v>35.048999999999999</v>
      </c>
      <c r="I206" s="19">
        <f>SUM(I198:I205)</f>
        <v>88.95</v>
      </c>
      <c r="J206" s="19">
        <f>SUM(J198:J205)</f>
        <v>653.74</v>
      </c>
      <c r="K206" s="25"/>
      <c r="L206" s="19">
        <f t="shared" ref="L206" si="85">SUM(L198:L205)</f>
        <v>0</v>
      </c>
    </row>
    <row r="207" spans="1:12" ht="15" x14ac:dyDescent="0.25">
      <c r="A207" s="26">
        <v>3</v>
      </c>
      <c r="B207" s="13">
        <f>B198</f>
        <v>1</v>
      </c>
      <c r="C207" s="10" t="s">
        <v>22</v>
      </c>
      <c r="D207" s="7" t="s">
        <v>21</v>
      </c>
      <c r="E207" s="39" t="s">
        <v>59</v>
      </c>
      <c r="F207" s="40">
        <v>100</v>
      </c>
      <c r="G207" s="40">
        <v>0.4</v>
      </c>
      <c r="H207" s="40">
        <v>0</v>
      </c>
      <c r="I207" s="40">
        <v>9.6</v>
      </c>
      <c r="J207" s="40">
        <v>40</v>
      </c>
      <c r="K207" s="41" t="s">
        <v>53</v>
      </c>
      <c r="L207" s="40"/>
    </row>
    <row r="208" spans="1:12" ht="15" x14ac:dyDescent="0.25">
      <c r="A208" s="23"/>
      <c r="B208" s="15"/>
      <c r="C208" s="11"/>
      <c r="D208" s="7" t="s">
        <v>24</v>
      </c>
      <c r="E208" s="39" t="s">
        <v>104</v>
      </c>
      <c r="F208" s="40">
        <v>200</v>
      </c>
      <c r="G208" s="40">
        <v>2.0699999999999998</v>
      </c>
      <c r="H208" s="40">
        <v>4.3</v>
      </c>
      <c r="I208" s="40">
        <v>10.3</v>
      </c>
      <c r="J208" s="40">
        <v>88.89</v>
      </c>
      <c r="K208" s="41">
        <v>109</v>
      </c>
      <c r="L208" s="40"/>
    </row>
    <row r="209" spans="1:12" ht="15" x14ac:dyDescent="0.25">
      <c r="A209" s="23"/>
      <c r="B209" s="15"/>
      <c r="C209" s="11"/>
      <c r="D209" s="7" t="s">
        <v>25</v>
      </c>
      <c r="E209" s="39" t="s">
        <v>105</v>
      </c>
      <c r="F209" s="40">
        <v>90</v>
      </c>
      <c r="G209" s="40">
        <v>14.25</v>
      </c>
      <c r="H209" s="40">
        <v>9.6</v>
      </c>
      <c r="I209" s="40">
        <v>13.72</v>
      </c>
      <c r="J209" s="40">
        <v>199.5</v>
      </c>
      <c r="K209" s="41">
        <v>215</v>
      </c>
      <c r="L209" s="40"/>
    </row>
    <row r="210" spans="1:12" ht="15" x14ac:dyDescent="0.25">
      <c r="A210" s="23"/>
      <c r="B210" s="15"/>
      <c r="C210" s="11"/>
      <c r="D210" s="7" t="s">
        <v>26</v>
      </c>
      <c r="E210" s="39" t="s">
        <v>41</v>
      </c>
      <c r="F210" s="40">
        <v>150</v>
      </c>
      <c r="G210" s="40">
        <v>3.7</v>
      </c>
      <c r="H210" s="40">
        <v>5.9</v>
      </c>
      <c r="I210" s="40">
        <v>24</v>
      </c>
      <c r="J210" s="40">
        <v>166</v>
      </c>
      <c r="K210" s="41">
        <v>305</v>
      </c>
      <c r="L210" s="40"/>
    </row>
    <row r="211" spans="1:12" ht="15" x14ac:dyDescent="0.25">
      <c r="A211" s="23"/>
      <c r="B211" s="15"/>
      <c r="C211" s="11"/>
      <c r="D211" s="7" t="s">
        <v>27</v>
      </c>
      <c r="E211" s="39" t="s">
        <v>106</v>
      </c>
      <c r="F211" s="40">
        <v>200</v>
      </c>
      <c r="G211" s="40">
        <v>0.1</v>
      </c>
      <c r="H211" s="40">
        <v>0</v>
      </c>
      <c r="I211" s="40">
        <v>24.2</v>
      </c>
      <c r="J211" s="40">
        <v>93</v>
      </c>
      <c r="K211" s="41">
        <v>409</v>
      </c>
      <c r="L211" s="40"/>
    </row>
    <row r="212" spans="1:12" ht="15" x14ac:dyDescent="0.25">
      <c r="A212" s="23"/>
      <c r="B212" s="15"/>
      <c r="C212" s="11"/>
      <c r="D212" s="7" t="s">
        <v>28</v>
      </c>
      <c r="E212" s="39" t="s">
        <v>55</v>
      </c>
      <c r="F212" s="40">
        <v>30</v>
      </c>
      <c r="G212" s="40">
        <v>3.81</v>
      </c>
      <c r="H212" s="40">
        <v>0.6</v>
      </c>
      <c r="I212" s="40">
        <v>16.62</v>
      </c>
      <c r="J212" s="40">
        <v>90.42</v>
      </c>
      <c r="K212" s="41" t="s">
        <v>51</v>
      </c>
      <c r="L212" s="40"/>
    </row>
    <row r="213" spans="1:12" ht="15" x14ac:dyDescent="0.25">
      <c r="A213" s="23"/>
      <c r="B213" s="15"/>
      <c r="C213" s="11"/>
      <c r="D213" s="7" t="s">
        <v>29</v>
      </c>
      <c r="E213" s="39" t="s">
        <v>50</v>
      </c>
      <c r="F213" s="40">
        <v>20</v>
      </c>
      <c r="G213" s="40">
        <v>1.66</v>
      </c>
      <c r="H213" s="40">
        <v>0.3</v>
      </c>
      <c r="I213" s="40">
        <v>9.6</v>
      </c>
      <c r="J213" s="40">
        <v>54.3</v>
      </c>
      <c r="K213" s="41" t="s">
        <v>51</v>
      </c>
      <c r="L213" s="40"/>
    </row>
    <row r="214" spans="1:12" ht="15" x14ac:dyDescent="0.25">
      <c r="A214" s="23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4"/>
      <c r="B216" s="17"/>
      <c r="C216" s="8"/>
      <c r="D216" s="18" t="s">
        <v>30</v>
      </c>
      <c r="E216" s="9"/>
      <c r="F216" s="19">
        <f>SUM(F207:F215)</f>
        <v>790</v>
      </c>
      <c r="G216" s="19">
        <f t="shared" ref="G216:J216" si="86">SUM(G207:G215)</f>
        <v>25.99</v>
      </c>
      <c r="H216" s="19">
        <f t="shared" si="86"/>
        <v>20.7</v>
      </c>
      <c r="I216" s="19">
        <f t="shared" si="86"/>
        <v>108.03999999999999</v>
      </c>
      <c r="J216" s="19">
        <f t="shared" si="86"/>
        <v>732.1099999999999</v>
      </c>
      <c r="K216" s="25"/>
      <c r="L216" s="19">
        <f t="shared" ref="L216" si="87">SUM(L207:L215)</f>
        <v>0</v>
      </c>
    </row>
    <row r="217" spans="1:12" ht="15.75" customHeight="1" thickBot="1" x14ac:dyDescent="0.25">
      <c r="A217" s="27">
        <f>A198</f>
        <v>3</v>
      </c>
      <c r="B217" s="28">
        <f>B198</f>
        <v>1</v>
      </c>
      <c r="C217" s="56" t="s">
        <v>4</v>
      </c>
      <c r="D217" s="58"/>
      <c r="E217" s="29"/>
      <c r="F217" s="30">
        <f>F206+F216</f>
        <v>1527</v>
      </c>
      <c r="G217" s="30">
        <f t="shared" ref="G217:J217" si="88">G206+G216</f>
        <v>49.43</v>
      </c>
      <c r="H217" s="30">
        <f t="shared" si="88"/>
        <v>55.748999999999995</v>
      </c>
      <c r="I217" s="30">
        <f t="shared" si="88"/>
        <v>196.99</v>
      </c>
      <c r="J217" s="30">
        <f t="shared" si="88"/>
        <v>1385.85</v>
      </c>
      <c r="K217" s="30"/>
      <c r="L217" s="30">
        <f t="shared" ref="L217" si="89">L206+L216</f>
        <v>0</v>
      </c>
    </row>
    <row r="218" spans="1:12" ht="15" x14ac:dyDescent="0.25">
      <c r="A218" s="14">
        <v>3</v>
      </c>
      <c r="B218" s="15">
        <v>2</v>
      </c>
      <c r="C218" s="22" t="s">
        <v>18</v>
      </c>
      <c r="D218" s="5" t="s">
        <v>19</v>
      </c>
      <c r="E218" s="36" t="s">
        <v>68</v>
      </c>
      <c r="F218" s="37">
        <v>270</v>
      </c>
      <c r="G218" s="37">
        <v>23</v>
      </c>
      <c r="H218" s="37">
        <v>29.2</v>
      </c>
      <c r="I218" s="37">
        <v>40.200000000000003</v>
      </c>
      <c r="J218" s="37">
        <v>519</v>
      </c>
      <c r="K218" s="38">
        <v>216</v>
      </c>
      <c r="L218" s="37"/>
    </row>
    <row r="219" spans="1:12" ht="15" x14ac:dyDescent="0.25">
      <c r="A219" s="14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7" t="s">
        <v>20</v>
      </c>
      <c r="E220" s="39" t="s">
        <v>40</v>
      </c>
      <c r="F220" s="40">
        <v>200</v>
      </c>
      <c r="G220" s="40">
        <v>0.2</v>
      </c>
      <c r="H220" s="40">
        <v>0</v>
      </c>
      <c r="I220" s="40">
        <v>15</v>
      </c>
      <c r="J220" s="40">
        <v>58</v>
      </c>
      <c r="K220" s="41">
        <v>400</v>
      </c>
      <c r="L220" s="40"/>
    </row>
    <row r="221" spans="1:12" ht="15" x14ac:dyDescent="0.25">
      <c r="A221" s="14"/>
      <c r="B221" s="15"/>
      <c r="C221" s="11"/>
      <c r="D221" s="7" t="s">
        <v>28</v>
      </c>
      <c r="E221" s="39" t="s">
        <v>55</v>
      </c>
      <c r="F221" s="40">
        <v>20</v>
      </c>
      <c r="G221" s="40">
        <v>2.54</v>
      </c>
      <c r="H221" s="40">
        <v>0.4</v>
      </c>
      <c r="I221" s="40">
        <v>11.08</v>
      </c>
      <c r="J221" s="40">
        <v>60.3</v>
      </c>
      <c r="K221" s="41" t="s">
        <v>51</v>
      </c>
      <c r="L221" s="40"/>
    </row>
    <row r="222" spans="1:12" ht="15" x14ac:dyDescent="0.25">
      <c r="A222" s="14"/>
      <c r="B222" s="15"/>
      <c r="C222" s="11"/>
      <c r="D222" s="7" t="s">
        <v>29</v>
      </c>
      <c r="E222" s="39" t="s">
        <v>50</v>
      </c>
      <c r="F222" s="40">
        <v>20</v>
      </c>
      <c r="G222" s="40">
        <v>1.66</v>
      </c>
      <c r="H222" s="40">
        <v>0.3</v>
      </c>
      <c r="I222" s="40">
        <v>9.6</v>
      </c>
      <c r="J222" s="40">
        <v>54.3</v>
      </c>
      <c r="K222" s="41" t="s">
        <v>51</v>
      </c>
      <c r="L222" s="40"/>
    </row>
    <row r="223" spans="1:12" ht="15" x14ac:dyDescent="0.25">
      <c r="A223" s="14"/>
      <c r="B223" s="15"/>
      <c r="C223" s="11"/>
      <c r="D223" s="48"/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6"/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6"/>
      <c r="B225" s="17"/>
      <c r="C225" s="8"/>
      <c r="D225" s="18" t="s">
        <v>30</v>
      </c>
      <c r="E225" s="9"/>
      <c r="F225" s="19">
        <f>SUM(F218:F224)</f>
        <v>510</v>
      </c>
      <c r="G225" s="19">
        <f t="shared" ref="G225:J225" si="90">SUM(G218:G224)</f>
        <v>27.4</v>
      </c>
      <c r="H225" s="19">
        <f t="shared" si="90"/>
        <v>29.9</v>
      </c>
      <c r="I225" s="19">
        <f t="shared" si="90"/>
        <v>75.88</v>
      </c>
      <c r="J225" s="19">
        <f t="shared" si="90"/>
        <v>691.59999999999991</v>
      </c>
      <c r="K225" s="25"/>
      <c r="L225" s="19">
        <f t="shared" ref="L225" si="91">SUM(L218:L224)</f>
        <v>0</v>
      </c>
    </row>
    <row r="226" spans="1:12" ht="15" x14ac:dyDescent="0.25">
      <c r="A226" s="13">
        <v>3</v>
      </c>
      <c r="B226" s="13">
        <f>B218</f>
        <v>2</v>
      </c>
      <c r="C226" s="10" t="s">
        <v>22</v>
      </c>
      <c r="D226" s="7" t="s">
        <v>23</v>
      </c>
      <c r="E226" s="39" t="s">
        <v>82</v>
      </c>
      <c r="F226" s="40">
        <v>60</v>
      </c>
      <c r="G226" s="40">
        <v>1.3</v>
      </c>
      <c r="H226" s="40">
        <v>2.7</v>
      </c>
      <c r="I226" s="40">
        <v>6.2</v>
      </c>
      <c r="J226" s="40">
        <v>52</v>
      </c>
      <c r="K226" s="41">
        <v>701</v>
      </c>
      <c r="L226" s="40"/>
    </row>
    <row r="227" spans="1:12" ht="15" x14ac:dyDescent="0.25">
      <c r="A227" s="14"/>
      <c r="B227" s="15"/>
      <c r="C227" s="11"/>
      <c r="D227" s="7" t="s">
        <v>24</v>
      </c>
      <c r="E227" s="39" t="s">
        <v>94</v>
      </c>
      <c r="F227" s="40">
        <v>250</v>
      </c>
      <c r="G227" s="40">
        <v>6.32</v>
      </c>
      <c r="H227" s="40">
        <v>4.88</v>
      </c>
      <c r="I227" s="40">
        <v>15.04</v>
      </c>
      <c r="J227" s="40">
        <v>141.6</v>
      </c>
      <c r="K227" s="41">
        <v>107</v>
      </c>
      <c r="L227" s="40"/>
    </row>
    <row r="228" spans="1:12" ht="15" x14ac:dyDescent="0.25">
      <c r="A228" s="14"/>
      <c r="B228" s="15"/>
      <c r="C228" s="11"/>
      <c r="D228" s="7" t="s">
        <v>25</v>
      </c>
      <c r="E228" s="39" t="s">
        <v>107</v>
      </c>
      <c r="F228" s="40">
        <v>200</v>
      </c>
      <c r="G228" s="40">
        <v>2.85</v>
      </c>
      <c r="H228" s="40">
        <v>9.3000000000000007</v>
      </c>
      <c r="I228" s="40">
        <v>7.95</v>
      </c>
      <c r="J228" s="40">
        <v>201</v>
      </c>
      <c r="K228" s="41">
        <v>223</v>
      </c>
      <c r="L228" s="40"/>
    </row>
    <row r="229" spans="1:12" ht="15" x14ac:dyDescent="0.25">
      <c r="A229" s="14"/>
      <c r="B229" s="15"/>
      <c r="C229" s="11"/>
      <c r="D229" s="48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7" t="s">
        <v>27</v>
      </c>
      <c r="E230" s="39" t="s">
        <v>108</v>
      </c>
      <c r="F230" s="40">
        <v>200</v>
      </c>
      <c r="G230" s="40">
        <v>0.22</v>
      </c>
      <c r="H230" s="40">
        <v>0.02</v>
      </c>
      <c r="I230" s="40">
        <v>22.21</v>
      </c>
      <c r="J230" s="40">
        <v>86.05</v>
      </c>
      <c r="K230" s="41">
        <v>402</v>
      </c>
      <c r="L230" s="40"/>
    </row>
    <row r="231" spans="1:12" ht="15" x14ac:dyDescent="0.25">
      <c r="A231" s="14"/>
      <c r="B231" s="15"/>
      <c r="C231" s="11"/>
      <c r="D231" s="7" t="s">
        <v>28</v>
      </c>
      <c r="E231" s="39" t="s">
        <v>55</v>
      </c>
      <c r="F231" s="40">
        <v>40</v>
      </c>
      <c r="G231" s="40">
        <v>5.08</v>
      </c>
      <c r="H231" s="40">
        <v>0.8</v>
      </c>
      <c r="I231" s="40">
        <v>22.16</v>
      </c>
      <c r="J231" s="40">
        <v>120.6</v>
      </c>
      <c r="K231" s="41" t="s">
        <v>51</v>
      </c>
      <c r="L231" s="40"/>
    </row>
    <row r="232" spans="1:12" ht="15" x14ac:dyDescent="0.25">
      <c r="A232" s="14"/>
      <c r="B232" s="15"/>
      <c r="C232" s="11"/>
      <c r="D232" s="7" t="s">
        <v>29</v>
      </c>
      <c r="E232" s="39" t="s">
        <v>50</v>
      </c>
      <c r="F232" s="40">
        <v>40</v>
      </c>
      <c r="G232" s="40">
        <v>3.32</v>
      </c>
      <c r="H232" s="40">
        <v>0.6</v>
      </c>
      <c r="I232" s="40">
        <v>19.2</v>
      </c>
      <c r="J232" s="40">
        <v>108.6</v>
      </c>
      <c r="K232" s="41" t="s">
        <v>51</v>
      </c>
      <c r="L232" s="40"/>
    </row>
    <row r="233" spans="1:12" ht="15" x14ac:dyDescent="0.25">
      <c r="A233" s="14"/>
      <c r="B233" s="15"/>
      <c r="C233" s="11"/>
      <c r="D233" s="6"/>
      <c r="E233" s="39"/>
      <c r="F233" s="40"/>
      <c r="G233" s="40"/>
      <c r="H233" s="40"/>
      <c r="I233" s="40"/>
      <c r="J233" s="40"/>
      <c r="K233" s="41"/>
      <c r="L233" s="40"/>
    </row>
    <row r="234" spans="1:12" ht="15" x14ac:dyDescent="0.25">
      <c r="A234" s="14"/>
      <c r="B234" s="15"/>
      <c r="C234" s="11"/>
      <c r="D234" s="6"/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16"/>
      <c r="B235" s="17"/>
      <c r="C235" s="8"/>
      <c r="D235" s="18" t="s">
        <v>30</v>
      </c>
      <c r="E235" s="9"/>
      <c r="F235" s="19">
        <f>SUM(F226:F234)</f>
        <v>790</v>
      </c>
      <c r="G235" s="19">
        <f t="shared" ref="G235:J235" si="92">SUM(G226:G234)</f>
        <v>19.09</v>
      </c>
      <c r="H235" s="19">
        <f t="shared" si="92"/>
        <v>18.300000000000004</v>
      </c>
      <c r="I235" s="19">
        <f t="shared" si="92"/>
        <v>92.76</v>
      </c>
      <c r="J235" s="19">
        <f t="shared" si="92"/>
        <v>709.85</v>
      </c>
      <c r="K235" s="25"/>
      <c r="L235" s="19">
        <f t="shared" ref="L235" si="93">SUM(L226:L234)</f>
        <v>0</v>
      </c>
    </row>
    <row r="236" spans="1:12" ht="15.75" thickBot="1" x14ac:dyDescent="0.25">
      <c r="A236" s="31">
        <f>A218</f>
        <v>3</v>
      </c>
      <c r="B236" s="31">
        <f>B218</f>
        <v>2</v>
      </c>
      <c r="C236" s="56" t="s">
        <v>4</v>
      </c>
      <c r="D236" s="57"/>
      <c r="E236" s="29"/>
      <c r="F236" s="30">
        <f>F225+F235</f>
        <v>1300</v>
      </c>
      <c r="G236" s="30">
        <f t="shared" ref="G236:J236" si="94">G225+G235</f>
        <v>46.489999999999995</v>
      </c>
      <c r="H236" s="30">
        <f t="shared" si="94"/>
        <v>48.2</v>
      </c>
      <c r="I236" s="30">
        <f t="shared" si="94"/>
        <v>168.64</v>
      </c>
      <c r="J236" s="30">
        <f t="shared" si="94"/>
        <v>1401.4499999999998</v>
      </c>
      <c r="K236" s="30"/>
      <c r="L236" s="30">
        <f t="shared" ref="L236" si="95">L225+L235</f>
        <v>0</v>
      </c>
    </row>
    <row r="237" spans="1:12" ht="15" x14ac:dyDescent="0.25">
      <c r="A237" s="20">
        <v>3</v>
      </c>
      <c r="B237" s="21">
        <v>3</v>
      </c>
      <c r="C237" s="22" t="s">
        <v>18</v>
      </c>
      <c r="D237" s="5" t="s">
        <v>19</v>
      </c>
      <c r="E237" s="36" t="s">
        <v>69</v>
      </c>
      <c r="F237" s="37">
        <f>90+30</f>
        <v>120</v>
      </c>
      <c r="G237" s="37">
        <f>26.17+0.42</f>
        <v>26.590000000000003</v>
      </c>
      <c r="H237" s="37">
        <f>18.47+1.5</f>
        <v>19.97</v>
      </c>
      <c r="I237" s="37">
        <f>6.24+1.76</f>
        <v>8</v>
      </c>
      <c r="J237" s="37">
        <f>296.1+22.23</f>
        <v>318.33000000000004</v>
      </c>
      <c r="K237" s="38" t="s">
        <v>70</v>
      </c>
      <c r="L237" s="37"/>
    </row>
    <row r="238" spans="1:12" ht="15" x14ac:dyDescent="0.25">
      <c r="A238" s="23"/>
      <c r="B238" s="15"/>
      <c r="C238" s="11"/>
      <c r="D238" s="52" t="s">
        <v>26</v>
      </c>
      <c r="E238" s="39" t="s">
        <v>46</v>
      </c>
      <c r="F238" s="40">
        <v>150</v>
      </c>
      <c r="G238" s="40">
        <v>8.6999999999999993</v>
      </c>
      <c r="H238" s="40">
        <v>7.8</v>
      </c>
      <c r="I238" s="40">
        <v>42.6</v>
      </c>
      <c r="J238" s="40">
        <v>279</v>
      </c>
      <c r="K238" s="41">
        <v>301</v>
      </c>
      <c r="L238" s="40"/>
    </row>
    <row r="239" spans="1:12" ht="15" x14ac:dyDescent="0.25">
      <c r="A239" s="23"/>
      <c r="B239" s="15"/>
      <c r="C239" s="11"/>
      <c r="D239" s="7" t="s">
        <v>20</v>
      </c>
      <c r="E239" s="39" t="s">
        <v>40</v>
      </c>
      <c r="F239" s="40">
        <v>200</v>
      </c>
      <c r="G239" s="40">
        <v>0.2</v>
      </c>
      <c r="H239" s="40">
        <v>0</v>
      </c>
      <c r="I239" s="40">
        <v>15</v>
      </c>
      <c r="J239" s="40">
        <v>58</v>
      </c>
      <c r="K239" s="41">
        <v>411</v>
      </c>
      <c r="L239" s="40"/>
    </row>
    <row r="240" spans="1:12" ht="15" x14ac:dyDescent="0.25">
      <c r="A240" s="23"/>
      <c r="B240" s="15"/>
      <c r="C240" s="11"/>
      <c r="D240" s="7" t="s">
        <v>28</v>
      </c>
      <c r="E240" s="39" t="s">
        <v>55</v>
      </c>
      <c r="F240" s="40">
        <v>20</v>
      </c>
      <c r="G240" s="40">
        <v>2.54</v>
      </c>
      <c r="H240" s="40">
        <v>0.4</v>
      </c>
      <c r="I240" s="40">
        <v>11.08</v>
      </c>
      <c r="J240" s="40">
        <v>60.3</v>
      </c>
      <c r="K240" s="41" t="s">
        <v>51</v>
      </c>
      <c r="L240" s="40"/>
    </row>
    <row r="241" spans="1:12" ht="15" x14ac:dyDescent="0.25">
      <c r="A241" s="23"/>
      <c r="B241" s="15"/>
      <c r="C241" s="11"/>
      <c r="D241" s="7" t="s">
        <v>29</v>
      </c>
      <c r="E241" s="39" t="s">
        <v>50</v>
      </c>
      <c r="F241" s="40">
        <v>20</v>
      </c>
      <c r="G241" s="40">
        <v>1.66</v>
      </c>
      <c r="H241" s="40">
        <v>0.3</v>
      </c>
      <c r="I241" s="40">
        <v>9.6</v>
      </c>
      <c r="J241" s="40">
        <v>54.3</v>
      </c>
      <c r="K241" s="41" t="s">
        <v>51</v>
      </c>
      <c r="L241" s="40"/>
    </row>
    <row r="242" spans="1:12" ht="15" x14ac:dyDescent="0.25">
      <c r="A242" s="23"/>
      <c r="B242" s="15"/>
      <c r="C242" s="11"/>
      <c r="D242" s="48"/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6"/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4"/>
      <c r="B244" s="17"/>
      <c r="C244" s="8"/>
      <c r="D244" s="18" t="s">
        <v>30</v>
      </c>
      <c r="E244" s="9"/>
      <c r="F244" s="19">
        <f>SUM(F237:F243)</f>
        <v>510</v>
      </c>
      <c r="G244" s="19">
        <f t="shared" ref="G244:J244" si="96">SUM(G237:G243)</f>
        <v>39.690000000000005</v>
      </c>
      <c r="H244" s="19">
        <f t="shared" si="96"/>
        <v>28.47</v>
      </c>
      <c r="I244" s="19">
        <f t="shared" si="96"/>
        <v>86.279999999999987</v>
      </c>
      <c r="J244" s="19">
        <f t="shared" si="96"/>
        <v>769.93</v>
      </c>
      <c r="K244" s="25"/>
      <c r="L244" s="19">
        <f t="shared" ref="L244" si="97">SUM(L237:L243)</f>
        <v>0</v>
      </c>
    </row>
    <row r="245" spans="1:12" ht="15" x14ac:dyDescent="0.25">
      <c r="A245" s="26">
        <v>3</v>
      </c>
      <c r="B245" s="13">
        <f>B237</f>
        <v>3</v>
      </c>
      <c r="C245" s="10" t="s">
        <v>22</v>
      </c>
      <c r="D245" s="7" t="s">
        <v>23</v>
      </c>
      <c r="E245" s="39" t="s">
        <v>77</v>
      </c>
      <c r="F245" s="40">
        <v>60</v>
      </c>
      <c r="G245" s="40">
        <v>0.8</v>
      </c>
      <c r="H245" s="40">
        <v>1.4</v>
      </c>
      <c r="I245" s="40">
        <v>4.3</v>
      </c>
      <c r="J245" s="40">
        <v>33</v>
      </c>
      <c r="K245" s="41">
        <v>700</v>
      </c>
      <c r="L245" s="40"/>
    </row>
    <row r="246" spans="1:12" ht="15" x14ac:dyDescent="0.25">
      <c r="A246" s="23"/>
      <c r="B246" s="15"/>
      <c r="C246" s="11"/>
      <c r="D246" s="7" t="s">
        <v>24</v>
      </c>
      <c r="E246" s="39" t="s">
        <v>109</v>
      </c>
      <c r="F246" s="40">
        <v>228</v>
      </c>
      <c r="G246" s="40">
        <v>1.4</v>
      </c>
      <c r="H246" s="40">
        <v>4.0999999999999996</v>
      </c>
      <c r="I246" s="40">
        <v>9.4</v>
      </c>
      <c r="J246" s="40">
        <v>100.4</v>
      </c>
      <c r="K246" s="41">
        <v>102</v>
      </c>
      <c r="L246" s="40"/>
    </row>
    <row r="247" spans="1:12" ht="15" x14ac:dyDescent="0.25">
      <c r="A247" s="23"/>
      <c r="B247" s="15"/>
      <c r="C247" s="11"/>
      <c r="D247" s="7" t="s">
        <v>25</v>
      </c>
      <c r="E247" s="39" t="s">
        <v>81</v>
      </c>
      <c r="F247" s="40">
        <v>210</v>
      </c>
      <c r="G247" s="40">
        <v>14.14</v>
      </c>
      <c r="H247" s="40">
        <v>23.27</v>
      </c>
      <c r="I247" s="40">
        <v>26.33</v>
      </c>
      <c r="J247" s="40">
        <v>391.17</v>
      </c>
      <c r="K247" s="41">
        <v>203</v>
      </c>
      <c r="L247" s="40"/>
    </row>
    <row r="248" spans="1:12" ht="15" x14ac:dyDescent="0.25">
      <c r="A248" s="23"/>
      <c r="B248" s="15"/>
      <c r="C248" s="11"/>
      <c r="D248" s="48"/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7" t="s">
        <v>27</v>
      </c>
      <c r="E249" s="39" t="s">
        <v>110</v>
      </c>
      <c r="F249" s="40">
        <v>200</v>
      </c>
      <c r="G249" s="40">
        <v>0.24</v>
      </c>
      <c r="H249" s="40">
        <v>0.14399999999999999</v>
      </c>
      <c r="I249" s="40">
        <v>30.42</v>
      </c>
      <c r="J249" s="40">
        <v>116.86</v>
      </c>
      <c r="K249" s="41">
        <v>403</v>
      </c>
      <c r="L249" s="40"/>
    </row>
    <row r="250" spans="1:12" ht="15" x14ac:dyDescent="0.25">
      <c r="A250" s="23"/>
      <c r="B250" s="15"/>
      <c r="C250" s="11"/>
      <c r="D250" s="7" t="s">
        <v>28</v>
      </c>
      <c r="E250" s="39" t="s">
        <v>55</v>
      </c>
      <c r="F250" s="40">
        <v>20</v>
      </c>
      <c r="G250" s="40">
        <v>2.54</v>
      </c>
      <c r="H250" s="40">
        <v>0.4</v>
      </c>
      <c r="I250" s="40">
        <v>11.08</v>
      </c>
      <c r="J250" s="40">
        <v>60.3</v>
      </c>
      <c r="K250" s="41" t="s">
        <v>51</v>
      </c>
      <c r="L250" s="40"/>
    </row>
    <row r="251" spans="1:12" ht="15" x14ac:dyDescent="0.25">
      <c r="A251" s="23"/>
      <c r="B251" s="15"/>
      <c r="C251" s="11"/>
      <c r="D251" s="7" t="s">
        <v>29</v>
      </c>
      <c r="E251" s="39" t="s">
        <v>50</v>
      </c>
      <c r="F251" s="40">
        <v>20</v>
      </c>
      <c r="G251" s="40">
        <v>1.66</v>
      </c>
      <c r="H251" s="40">
        <v>0.3</v>
      </c>
      <c r="I251" s="40">
        <v>9.6</v>
      </c>
      <c r="J251" s="40">
        <v>54.3</v>
      </c>
      <c r="K251" s="41" t="s">
        <v>51</v>
      </c>
      <c r="L251" s="40"/>
    </row>
    <row r="252" spans="1:12" ht="15" x14ac:dyDescent="0.25">
      <c r="A252" s="23"/>
      <c r="B252" s="15"/>
      <c r="C252" s="11"/>
      <c r="D252" s="6"/>
      <c r="E252" s="39"/>
      <c r="F252" s="40"/>
      <c r="G252" s="40"/>
      <c r="H252" s="40"/>
      <c r="I252" s="40"/>
      <c r="J252" s="40"/>
      <c r="K252" s="41"/>
      <c r="L252" s="40"/>
    </row>
    <row r="253" spans="1:12" ht="15" x14ac:dyDescent="0.25">
      <c r="A253" s="23"/>
      <c r="B253" s="15"/>
      <c r="C253" s="11"/>
      <c r="D253" s="6"/>
      <c r="E253" s="39"/>
      <c r="F253" s="40"/>
      <c r="G253" s="40"/>
      <c r="H253" s="40"/>
      <c r="I253" s="40"/>
      <c r="J253" s="40"/>
      <c r="K253" s="41"/>
      <c r="L253" s="40"/>
    </row>
    <row r="254" spans="1:12" ht="15" x14ac:dyDescent="0.25">
      <c r="A254" s="24"/>
      <c r="B254" s="17"/>
      <c r="C254" s="8"/>
      <c r="D254" s="18" t="s">
        <v>30</v>
      </c>
      <c r="E254" s="9"/>
      <c r="F254" s="19">
        <f>SUM(F245:F253)</f>
        <v>738</v>
      </c>
      <c r="G254" s="19">
        <f t="shared" ref="G254:J254" si="98">SUM(G245:G253)</f>
        <v>20.779999999999998</v>
      </c>
      <c r="H254" s="19">
        <f t="shared" si="98"/>
        <v>29.613999999999997</v>
      </c>
      <c r="I254" s="19">
        <f t="shared" si="98"/>
        <v>91.13</v>
      </c>
      <c r="J254" s="19">
        <f t="shared" si="98"/>
        <v>756.03</v>
      </c>
      <c r="K254" s="25"/>
      <c r="L254" s="19">
        <f t="shared" ref="L254" si="99">SUM(L245:L253)</f>
        <v>0</v>
      </c>
    </row>
    <row r="255" spans="1:12" ht="15.75" thickBot="1" x14ac:dyDescent="0.25">
      <c r="A255" s="27">
        <f>A237</f>
        <v>3</v>
      </c>
      <c r="B255" s="28">
        <f>B237</f>
        <v>3</v>
      </c>
      <c r="C255" s="56" t="s">
        <v>4</v>
      </c>
      <c r="D255" s="57"/>
      <c r="E255" s="29"/>
      <c r="F255" s="30">
        <f>F244+F254</f>
        <v>1248</v>
      </c>
      <c r="G255" s="30">
        <f t="shared" ref="G255:J255" si="100">G244+G254</f>
        <v>60.47</v>
      </c>
      <c r="H255" s="30">
        <f t="shared" si="100"/>
        <v>58.083999999999996</v>
      </c>
      <c r="I255" s="30">
        <f t="shared" si="100"/>
        <v>177.40999999999997</v>
      </c>
      <c r="J255" s="30">
        <f t="shared" si="100"/>
        <v>1525.96</v>
      </c>
      <c r="K255" s="30"/>
      <c r="L255" s="30">
        <f t="shared" ref="L255" si="101">L244+L254</f>
        <v>0</v>
      </c>
    </row>
    <row r="256" spans="1:12" ht="15" x14ac:dyDescent="0.25">
      <c r="A256" s="20">
        <v>3</v>
      </c>
      <c r="B256" s="21">
        <v>4</v>
      </c>
      <c r="C256" s="22" t="s">
        <v>18</v>
      </c>
      <c r="D256" s="5" t="s">
        <v>19</v>
      </c>
      <c r="E256" s="36" t="s">
        <v>71</v>
      </c>
      <c r="F256" s="37">
        <v>110</v>
      </c>
      <c r="G256" s="37">
        <v>16.72</v>
      </c>
      <c r="H256" s="37">
        <v>9.75</v>
      </c>
      <c r="I256" s="37">
        <v>11.5</v>
      </c>
      <c r="J256" s="37">
        <v>200</v>
      </c>
      <c r="K256" s="38">
        <v>218</v>
      </c>
      <c r="L256" s="37"/>
    </row>
    <row r="257" spans="1:12" ht="15" x14ac:dyDescent="0.25">
      <c r="A257" s="23"/>
      <c r="B257" s="15"/>
      <c r="C257" s="11"/>
      <c r="D257" s="52" t="s">
        <v>26</v>
      </c>
      <c r="E257" s="39" t="s">
        <v>41</v>
      </c>
      <c r="F257" s="40">
        <v>150</v>
      </c>
      <c r="G257" s="40">
        <v>3.7</v>
      </c>
      <c r="H257" s="40">
        <v>5.9</v>
      </c>
      <c r="I257" s="40">
        <v>24</v>
      </c>
      <c r="J257" s="40">
        <v>166</v>
      </c>
      <c r="K257" s="41">
        <v>305</v>
      </c>
      <c r="L257" s="40"/>
    </row>
    <row r="258" spans="1:12" ht="15" x14ac:dyDescent="0.25">
      <c r="A258" s="23"/>
      <c r="B258" s="15"/>
      <c r="C258" s="11"/>
      <c r="D258" s="7" t="s">
        <v>20</v>
      </c>
      <c r="E258" s="39" t="s">
        <v>56</v>
      </c>
      <c r="F258" s="40">
        <v>200</v>
      </c>
      <c r="G258" s="40">
        <v>0.22</v>
      </c>
      <c r="H258" s="40">
        <v>0.02</v>
      </c>
      <c r="I258" s="40">
        <v>22.21</v>
      </c>
      <c r="J258" s="40">
        <v>86.05</v>
      </c>
      <c r="K258" s="41">
        <v>402</v>
      </c>
      <c r="L258" s="40"/>
    </row>
    <row r="259" spans="1:12" ht="15" x14ac:dyDescent="0.25">
      <c r="A259" s="23"/>
      <c r="B259" s="15"/>
      <c r="C259" s="11"/>
      <c r="D259" s="7" t="s">
        <v>28</v>
      </c>
      <c r="E259" s="39" t="s">
        <v>55</v>
      </c>
      <c r="F259" s="40">
        <v>20</v>
      </c>
      <c r="G259" s="40">
        <v>2.54</v>
      </c>
      <c r="H259" s="40">
        <v>0.4</v>
      </c>
      <c r="I259" s="40">
        <v>11.08</v>
      </c>
      <c r="J259" s="40">
        <v>60.3</v>
      </c>
      <c r="K259" s="41" t="s">
        <v>51</v>
      </c>
      <c r="L259" s="40"/>
    </row>
    <row r="260" spans="1:12" ht="15" x14ac:dyDescent="0.25">
      <c r="A260" s="23"/>
      <c r="B260" s="15"/>
      <c r="C260" s="11"/>
      <c r="D260" s="7" t="s">
        <v>29</v>
      </c>
      <c r="E260" s="39" t="s">
        <v>50</v>
      </c>
      <c r="F260" s="40">
        <v>20</v>
      </c>
      <c r="G260" s="40">
        <v>1.66</v>
      </c>
      <c r="H260" s="40">
        <v>0.3</v>
      </c>
      <c r="I260" s="40">
        <v>9.6</v>
      </c>
      <c r="J260" s="40">
        <v>54.3</v>
      </c>
      <c r="K260" s="41" t="s">
        <v>51</v>
      </c>
      <c r="L260" s="40"/>
    </row>
    <row r="261" spans="1:12" ht="15" x14ac:dyDescent="0.25">
      <c r="A261" s="23"/>
      <c r="B261" s="15"/>
      <c r="C261" s="11"/>
      <c r="D261" s="48"/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6"/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4"/>
      <c r="B263" s="17"/>
      <c r="C263" s="8"/>
      <c r="D263" s="18" t="s">
        <v>30</v>
      </c>
      <c r="E263" s="9"/>
      <c r="F263" s="19">
        <f>SUM(F256:F262)</f>
        <v>500</v>
      </c>
      <c r="G263" s="19">
        <f t="shared" ref="G263:J263" si="102">SUM(G256:G262)</f>
        <v>24.839999999999996</v>
      </c>
      <c r="H263" s="19">
        <f t="shared" si="102"/>
        <v>16.37</v>
      </c>
      <c r="I263" s="19">
        <f t="shared" si="102"/>
        <v>78.39</v>
      </c>
      <c r="J263" s="19">
        <f t="shared" si="102"/>
        <v>566.65</v>
      </c>
      <c r="K263" s="25"/>
      <c r="L263" s="19">
        <f t="shared" ref="L263" si="103">SUM(L256:L262)</f>
        <v>0</v>
      </c>
    </row>
    <row r="264" spans="1:12" ht="15" x14ac:dyDescent="0.25">
      <c r="A264" s="26">
        <v>3</v>
      </c>
      <c r="B264" s="13">
        <f>B256</f>
        <v>4</v>
      </c>
      <c r="C264" s="10" t="s">
        <v>22</v>
      </c>
      <c r="D264" s="7" t="s">
        <v>62</v>
      </c>
      <c r="E264" s="39" t="s">
        <v>63</v>
      </c>
      <c r="F264" s="40">
        <v>40</v>
      </c>
      <c r="G264" s="40">
        <v>8.16</v>
      </c>
      <c r="H264" s="40">
        <v>7.36</v>
      </c>
      <c r="I264" s="40">
        <v>0.48</v>
      </c>
      <c r="J264" s="40">
        <v>100.8</v>
      </c>
      <c r="K264" s="41" t="s">
        <v>53</v>
      </c>
      <c r="L264" s="40"/>
    </row>
    <row r="265" spans="1:12" ht="15" x14ac:dyDescent="0.25">
      <c r="A265" s="23"/>
      <c r="B265" s="15"/>
      <c r="C265" s="11"/>
      <c r="D265" s="7" t="s">
        <v>24</v>
      </c>
      <c r="E265" s="39" t="s">
        <v>87</v>
      </c>
      <c r="F265" s="40">
        <v>200</v>
      </c>
      <c r="G265" s="40">
        <v>1.5</v>
      </c>
      <c r="H265" s="40">
        <v>3.71</v>
      </c>
      <c r="I265" s="40">
        <v>11</v>
      </c>
      <c r="J265" s="40">
        <v>100.42</v>
      </c>
      <c r="K265" s="41">
        <v>104</v>
      </c>
      <c r="L265" s="40"/>
    </row>
    <row r="266" spans="1:12" ht="15" x14ac:dyDescent="0.25">
      <c r="A266" s="23"/>
      <c r="B266" s="15"/>
      <c r="C266" s="11"/>
      <c r="D266" s="7" t="s">
        <v>25</v>
      </c>
      <c r="E266" s="39" t="s">
        <v>111</v>
      </c>
      <c r="F266" s="40">
        <v>100</v>
      </c>
      <c r="G266" s="40">
        <v>17.37</v>
      </c>
      <c r="H266" s="40">
        <v>8.1199999999999992</v>
      </c>
      <c r="I266" s="40">
        <v>5</v>
      </c>
      <c r="J266" s="40">
        <v>165</v>
      </c>
      <c r="K266" s="41">
        <v>219</v>
      </c>
      <c r="L266" s="40"/>
    </row>
    <row r="267" spans="1:12" ht="15" x14ac:dyDescent="0.25">
      <c r="A267" s="23"/>
      <c r="B267" s="15"/>
      <c r="C267" s="11"/>
      <c r="D267" s="7" t="s">
        <v>26</v>
      </c>
      <c r="E267" s="39" t="s">
        <v>112</v>
      </c>
      <c r="F267" s="40">
        <v>150</v>
      </c>
      <c r="G267" s="40">
        <v>3.7</v>
      </c>
      <c r="H267" s="40">
        <v>5.9</v>
      </c>
      <c r="I267" s="40">
        <v>24</v>
      </c>
      <c r="J267" s="40">
        <v>166</v>
      </c>
      <c r="K267" s="41">
        <v>308</v>
      </c>
      <c r="L267" s="40"/>
    </row>
    <row r="268" spans="1:12" ht="15" x14ac:dyDescent="0.25">
      <c r="A268" s="23"/>
      <c r="B268" s="15"/>
      <c r="C268" s="11"/>
      <c r="D268" s="7" t="s">
        <v>27</v>
      </c>
      <c r="E268" s="39" t="s">
        <v>113</v>
      </c>
      <c r="F268" s="40">
        <v>200</v>
      </c>
      <c r="G268" s="40">
        <v>0.2</v>
      </c>
      <c r="H268" s="40">
        <v>0.1</v>
      </c>
      <c r="I268" s="40">
        <v>17.2</v>
      </c>
      <c r="J268" s="40">
        <v>69</v>
      </c>
      <c r="K268" s="41">
        <v>408</v>
      </c>
      <c r="L268" s="40"/>
    </row>
    <row r="269" spans="1:12" ht="15" x14ac:dyDescent="0.25">
      <c r="A269" s="23"/>
      <c r="B269" s="15"/>
      <c r="C269" s="11"/>
      <c r="D269" s="7" t="s">
        <v>28</v>
      </c>
      <c r="E269" s="39" t="s">
        <v>55</v>
      </c>
      <c r="F269" s="40">
        <v>20</v>
      </c>
      <c r="G269" s="40">
        <v>2.54</v>
      </c>
      <c r="H269" s="40">
        <v>0.4</v>
      </c>
      <c r="I269" s="40">
        <v>11.08</v>
      </c>
      <c r="J269" s="40">
        <v>60.3</v>
      </c>
      <c r="K269" s="41" t="s">
        <v>51</v>
      </c>
      <c r="L269" s="40"/>
    </row>
    <row r="270" spans="1:12" ht="15" x14ac:dyDescent="0.25">
      <c r="A270" s="23"/>
      <c r="B270" s="15"/>
      <c r="C270" s="11"/>
      <c r="D270" s="7" t="s">
        <v>29</v>
      </c>
      <c r="E270" s="39" t="s">
        <v>50</v>
      </c>
      <c r="F270" s="40">
        <v>20</v>
      </c>
      <c r="G270" s="40">
        <v>1.66</v>
      </c>
      <c r="H270" s="40">
        <v>0.3</v>
      </c>
      <c r="I270" s="40">
        <v>9.6</v>
      </c>
      <c r="J270" s="40">
        <v>54.3</v>
      </c>
      <c r="K270" s="41" t="s">
        <v>51</v>
      </c>
      <c r="L270" s="40"/>
    </row>
    <row r="271" spans="1:12" ht="15" x14ac:dyDescent="0.25">
      <c r="A271" s="23"/>
      <c r="B271" s="15"/>
      <c r="C271" s="11"/>
      <c r="D271" s="6"/>
      <c r="E271" s="39"/>
      <c r="F271" s="40"/>
      <c r="G271" s="40"/>
      <c r="H271" s="40"/>
      <c r="I271" s="40"/>
      <c r="J271" s="40"/>
      <c r="K271" s="41"/>
      <c r="L271" s="40"/>
    </row>
    <row r="272" spans="1:12" ht="15" x14ac:dyDescent="0.25">
      <c r="A272" s="23"/>
      <c r="B272" s="15"/>
      <c r="C272" s="11"/>
      <c r="D272" s="6"/>
      <c r="E272" s="39"/>
      <c r="F272" s="40"/>
      <c r="G272" s="40"/>
      <c r="H272" s="40"/>
      <c r="I272" s="40"/>
      <c r="J272" s="40"/>
      <c r="K272" s="41"/>
      <c r="L272" s="40"/>
    </row>
    <row r="273" spans="1:12" ht="15" x14ac:dyDescent="0.25">
      <c r="A273" s="24"/>
      <c r="B273" s="17"/>
      <c r="C273" s="8"/>
      <c r="D273" s="18" t="s">
        <v>30</v>
      </c>
      <c r="E273" s="9"/>
      <c r="F273" s="19">
        <f>SUM(F264:F272)</f>
        <v>730</v>
      </c>
      <c r="G273" s="19">
        <f t="shared" ref="G273:J273" si="104">SUM(G264:G272)</f>
        <v>35.129999999999995</v>
      </c>
      <c r="H273" s="19">
        <f t="shared" si="104"/>
        <v>25.889999999999997</v>
      </c>
      <c r="I273" s="19">
        <f t="shared" si="104"/>
        <v>78.36</v>
      </c>
      <c r="J273" s="19">
        <f t="shared" si="104"/>
        <v>715.81999999999994</v>
      </c>
      <c r="K273" s="25"/>
      <c r="L273" s="19">
        <f t="shared" ref="L273" si="105">SUM(L264:L272)</f>
        <v>0</v>
      </c>
    </row>
    <row r="274" spans="1:12" ht="15.75" thickBot="1" x14ac:dyDescent="0.25">
      <c r="A274" s="27">
        <f>A256</f>
        <v>3</v>
      </c>
      <c r="B274" s="28">
        <f>B256</f>
        <v>4</v>
      </c>
      <c r="C274" s="56" t="s">
        <v>4</v>
      </c>
      <c r="D274" s="57"/>
      <c r="E274" s="29"/>
      <c r="F274" s="30">
        <f>F263+F273</f>
        <v>1230</v>
      </c>
      <c r="G274" s="30">
        <f t="shared" ref="G274:J274" si="106">G263+G273</f>
        <v>59.969999999999992</v>
      </c>
      <c r="H274" s="30">
        <f t="shared" si="106"/>
        <v>42.26</v>
      </c>
      <c r="I274" s="30">
        <f t="shared" si="106"/>
        <v>156.75</v>
      </c>
      <c r="J274" s="30">
        <f t="shared" si="106"/>
        <v>1282.4699999999998</v>
      </c>
      <c r="K274" s="30"/>
      <c r="L274" s="30">
        <f t="shared" ref="L274" si="107">L263+L273</f>
        <v>0</v>
      </c>
    </row>
    <row r="275" spans="1:12" ht="15" x14ac:dyDescent="0.25">
      <c r="A275" s="20">
        <v>3</v>
      </c>
      <c r="B275" s="21">
        <v>5</v>
      </c>
      <c r="C275" s="22" t="s">
        <v>18</v>
      </c>
      <c r="D275" s="50" t="s">
        <v>19</v>
      </c>
      <c r="E275" s="39" t="s">
        <v>72</v>
      </c>
      <c r="F275" s="40">
        <v>110</v>
      </c>
      <c r="G275" s="40">
        <v>16.72</v>
      </c>
      <c r="H275" s="40">
        <v>9.75</v>
      </c>
      <c r="I275" s="40">
        <v>11.5</v>
      </c>
      <c r="J275" s="40">
        <v>200</v>
      </c>
      <c r="K275" s="41">
        <v>208</v>
      </c>
      <c r="L275" s="37"/>
    </row>
    <row r="276" spans="1:12" ht="15" x14ac:dyDescent="0.25">
      <c r="A276" s="23"/>
      <c r="B276" s="15"/>
      <c r="C276" s="11"/>
      <c r="D276" s="52" t="s">
        <v>26</v>
      </c>
      <c r="E276" s="39" t="s">
        <v>45</v>
      </c>
      <c r="F276" s="40">
        <v>150</v>
      </c>
      <c r="G276" s="40">
        <v>5.0999999999999996</v>
      </c>
      <c r="H276" s="40">
        <v>9.15</v>
      </c>
      <c r="I276" s="40">
        <v>34.200000000000003</v>
      </c>
      <c r="J276" s="40">
        <v>244.5</v>
      </c>
      <c r="K276" s="41">
        <v>300</v>
      </c>
      <c r="L276" s="40"/>
    </row>
    <row r="277" spans="1:12" ht="25.5" x14ac:dyDescent="0.25">
      <c r="A277" s="23"/>
      <c r="B277" s="15"/>
      <c r="C277" s="11"/>
      <c r="D277" s="7" t="s">
        <v>20</v>
      </c>
      <c r="E277" s="39" t="s">
        <v>73</v>
      </c>
      <c r="F277" s="40">
        <v>200</v>
      </c>
      <c r="G277" s="40">
        <v>0.18099999999999999</v>
      </c>
      <c r="H277" s="40">
        <v>0.18099999999999999</v>
      </c>
      <c r="I277" s="40">
        <v>28.4</v>
      </c>
      <c r="J277" s="40">
        <v>111.39</v>
      </c>
      <c r="K277" s="41">
        <v>403</v>
      </c>
      <c r="L277" s="40"/>
    </row>
    <row r="278" spans="1:12" ht="15" x14ac:dyDescent="0.25">
      <c r="A278" s="23"/>
      <c r="B278" s="15"/>
      <c r="C278" s="11"/>
      <c r="D278" s="7" t="s">
        <v>28</v>
      </c>
      <c r="E278" s="39" t="s">
        <v>55</v>
      </c>
      <c r="F278" s="40">
        <v>20</v>
      </c>
      <c r="G278" s="40">
        <v>2.54</v>
      </c>
      <c r="H278" s="40">
        <v>0.4</v>
      </c>
      <c r="I278" s="40">
        <v>11.08</v>
      </c>
      <c r="J278" s="40">
        <v>60.3</v>
      </c>
      <c r="K278" s="41" t="s">
        <v>51</v>
      </c>
      <c r="L278" s="40"/>
    </row>
    <row r="279" spans="1:12" ht="15" x14ac:dyDescent="0.25">
      <c r="A279" s="23"/>
      <c r="B279" s="15"/>
      <c r="C279" s="11"/>
      <c r="D279" s="7" t="s">
        <v>29</v>
      </c>
      <c r="E279" s="39" t="s">
        <v>50</v>
      </c>
      <c r="F279" s="40">
        <v>20</v>
      </c>
      <c r="G279" s="40">
        <v>1.66</v>
      </c>
      <c r="H279" s="40">
        <v>0.3</v>
      </c>
      <c r="I279" s="40">
        <v>9.6</v>
      </c>
      <c r="J279" s="40">
        <v>54.3</v>
      </c>
      <c r="K279" s="41" t="s">
        <v>51</v>
      </c>
      <c r="L279" s="40"/>
    </row>
    <row r="280" spans="1:12" ht="15" x14ac:dyDescent="0.25">
      <c r="A280" s="23"/>
      <c r="B280" s="15"/>
      <c r="C280" s="11"/>
      <c r="D280" s="48"/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6"/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4"/>
      <c r="B282" s="17"/>
      <c r="C282" s="8"/>
      <c r="D282" s="18" t="s">
        <v>30</v>
      </c>
      <c r="E282" s="9"/>
      <c r="F282" s="19">
        <f>SUM(F275:F281)</f>
        <v>500</v>
      </c>
      <c r="G282" s="19">
        <f t="shared" ref="G282:J282" si="108">SUM(G275:G281)</f>
        <v>26.201000000000001</v>
      </c>
      <c r="H282" s="19">
        <f t="shared" si="108"/>
        <v>19.780999999999999</v>
      </c>
      <c r="I282" s="19">
        <f t="shared" si="108"/>
        <v>94.779999999999987</v>
      </c>
      <c r="J282" s="19">
        <f t="shared" si="108"/>
        <v>670.4899999999999</v>
      </c>
      <c r="K282" s="25"/>
      <c r="L282" s="19">
        <f t="shared" ref="L282" si="109">SUM(L275:L281)</f>
        <v>0</v>
      </c>
    </row>
    <row r="283" spans="1:12" ht="15" x14ac:dyDescent="0.25">
      <c r="A283" s="26">
        <v>3</v>
      </c>
      <c r="B283" s="13">
        <f>B275</f>
        <v>5</v>
      </c>
      <c r="C283" s="10" t="s">
        <v>22</v>
      </c>
      <c r="D283" s="7" t="s">
        <v>23</v>
      </c>
      <c r="E283" s="39" t="s">
        <v>114</v>
      </c>
      <c r="F283" s="40">
        <v>60</v>
      </c>
      <c r="G283" s="40">
        <v>3.52</v>
      </c>
      <c r="H283" s="40">
        <v>12</v>
      </c>
      <c r="I283" s="40">
        <v>2.86</v>
      </c>
      <c r="J283" s="40">
        <v>133.80000000000001</v>
      </c>
      <c r="K283" s="41">
        <v>704</v>
      </c>
      <c r="L283" s="40"/>
    </row>
    <row r="284" spans="1:12" ht="15" x14ac:dyDescent="0.25">
      <c r="A284" s="23"/>
      <c r="B284" s="15"/>
      <c r="C284" s="11"/>
      <c r="D284" s="7" t="s">
        <v>24</v>
      </c>
      <c r="E284" s="39" t="s">
        <v>94</v>
      </c>
      <c r="F284" s="40">
        <v>250</v>
      </c>
      <c r="G284" s="40">
        <v>5.85</v>
      </c>
      <c r="H284" s="40">
        <v>4.5199999999999996</v>
      </c>
      <c r="I284" s="40">
        <v>13.92</v>
      </c>
      <c r="J284" s="40">
        <v>121.85</v>
      </c>
      <c r="K284" s="41">
        <v>107</v>
      </c>
      <c r="L284" s="40"/>
    </row>
    <row r="285" spans="1:12" ht="15" x14ac:dyDescent="0.25">
      <c r="A285" s="23"/>
      <c r="B285" s="15"/>
      <c r="C285" s="11"/>
      <c r="D285" s="7" t="s">
        <v>25</v>
      </c>
      <c r="E285" s="39" t="s">
        <v>115</v>
      </c>
      <c r="F285" s="40">
        <v>90</v>
      </c>
      <c r="G285" s="40">
        <v>13.46</v>
      </c>
      <c r="H285" s="40">
        <v>16.690000000000001</v>
      </c>
      <c r="I285" s="40">
        <v>2.67</v>
      </c>
      <c r="J285" s="40">
        <v>215.14</v>
      </c>
      <c r="K285" s="41">
        <v>220</v>
      </c>
      <c r="L285" s="40"/>
    </row>
    <row r="286" spans="1:12" ht="15" x14ac:dyDescent="0.25">
      <c r="A286" s="23"/>
      <c r="B286" s="15"/>
      <c r="C286" s="11"/>
      <c r="D286" s="7" t="s">
        <v>26</v>
      </c>
      <c r="E286" s="39" t="s">
        <v>43</v>
      </c>
      <c r="F286" s="40">
        <v>150</v>
      </c>
      <c r="G286" s="40">
        <v>6.6</v>
      </c>
      <c r="H286" s="40">
        <v>4.9000000000000004</v>
      </c>
      <c r="I286" s="40">
        <v>37.1</v>
      </c>
      <c r="J286" s="40">
        <v>223</v>
      </c>
      <c r="K286" s="41">
        <v>306</v>
      </c>
      <c r="L286" s="40"/>
    </row>
    <row r="287" spans="1:12" ht="15" x14ac:dyDescent="0.25">
      <c r="A287" s="23"/>
      <c r="B287" s="15"/>
      <c r="C287" s="11"/>
      <c r="D287" s="7" t="s">
        <v>27</v>
      </c>
      <c r="E287" s="39" t="s">
        <v>116</v>
      </c>
      <c r="F287" s="40">
        <v>200</v>
      </c>
      <c r="G287" s="40">
        <v>2.8</v>
      </c>
      <c r="H287" s="40">
        <v>2.2000000000000002</v>
      </c>
      <c r="I287" s="40">
        <v>14.8</v>
      </c>
      <c r="J287" s="40">
        <v>87</v>
      </c>
      <c r="K287" s="41">
        <v>404</v>
      </c>
      <c r="L287" s="40"/>
    </row>
    <row r="288" spans="1:12" ht="15" x14ac:dyDescent="0.25">
      <c r="A288" s="23"/>
      <c r="B288" s="15"/>
      <c r="C288" s="11"/>
      <c r="D288" s="7" t="s">
        <v>28</v>
      </c>
      <c r="E288" s="39" t="s">
        <v>55</v>
      </c>
      <c r="F288" s="40">
        <v>20</v>
      </c>
      <c r="G288" s="40">
        <v>2.54</v>
      </c>
      <c r="H288" s="40">
        <v>0.4</v>
      </c>
      <c r="I288" s="40">
        <v>11.08</v>
      </c>
      <c r="J288" s="40">
        <v>60.3</v>
      </c>
      <c r="K288" s="41" t="s">
        <v>51</v>
      </c>
      <c r="L288" s="40"/>
    </row>
    <row r="289" spans="1:12" ht="15" x14ac:dyDescent="0.25">
      <c r="A289" s="23"/>
      <c r="B289" s="15"/>
      <c r="C289" s="11"/>
      <c r="D289" s="7" t="s">
        <v>29</v>
      </c>
      <c r="E289" s="39" t="s">
        <v>50</v>
      </c>
      <c r="F289" s="40">
        <v>20</v>
      </c>
      <c r="G289" s="40">
        <v>1.66</v>
      </c>
      <c r="H289" s="40">
        <v>0.3</v>
      </c>
      <c r="I289" s="40">
        <v>9.6</v>
      </c>
      <c r="J289" s="40">
        <v>54.3</v>
      </c>
      <c r="K289" s="41" t="s">
        <v>51</v>
      </c>
      <c r="L289" s="40"/>
    </row>
    <row r="290" spans="1:12" ht="15" x14ac:dyDescent="0.25">
      <c r="A290" s="23"/>
      <c r="B290" s="15"/>
      <c r="C290" s="11"/>
      <c r="D290" s="6"/>
      <c r="E290" s="39"/>
      <c r="F290" s="40"/>
      <c r="G290" s="40"/>
      <c r="H290" s="40"/>
      <c r="I290" s="40"/>
      <c r="J290" s="40"/>
      <c r="K290" s="41"/>
      <c r="L290" s="40"/>
    </row>
    <row r="291" spans="1:12" ht="15" x14ac:dyDescent="0.25">
      <c r="A291" s="23"/>
      <c r="B291" s="15"/>
      <c r="C291" s="11"/>
      <c r="D291" s="6"/>
      <c r="E291" s="39"/>
      <c r="F291" s="40"/>
      <c r="G291" s="40"/>
      <c r="H291" s="40"/>
      <c r="I291" s="40"/>
      <c r="J291" s="40"/>
      <c r="K291" s="41"/>
      <c r="L291" s="40"/>
    </row>
    <row r="292" spans="1:12" ht="15" x14ac:dyDescent="0.25">
      <c r="A292" s="24"/>
      <c r="B292" s="17"/>
      <c r="C292" s="8"/>
      <c r="D292" s="18" t="s">
        <v>30</v>
      </c>
      <c r="E292" s="9"/>
      <c r="F292" s="19">
        <f>SUM(F283:F291)</f>
        <v>790</v>
      </c>
      <c r="G292" s="19">
        <f t="shared" ref="G292:J292" si="110">SUM(G283:G291)</f>
        <v>36.429999999999993</v>
      </c>
      <c r="H292" s="19">
        <f t="shared" si="110"/>
        <v>41.01</v>
      </c>
      <c r="I292" s="19">
        <f t="shared" si="110"/>
        <v>92.03</v>
      </c>
      <c r="J292" s="19">
        <f t="shared" si="110"/>
        <v>895.38999999999987</v>
      </c>
      <c r="K292" s="25"/>
      <c r="L292" s="19">
        <f t="shared" ref="L292" si="111">SUM(L283:L291)</f>
        <v>0</v>
      </c>
    </row>
    <row r="293" spans="1:12" ht="15.75" thickBot="1" x14ac:dyDescent="0.25">
      <c r="A293" s="27">
        <f>A275</f>
        <v>3</v>
      </c>
      <c r="B293" s="28">
        <f>B275</f>
        <v>5</v>
      </c>
      <c r="C293" s="56" t="s">
        <v>4</v>
      </c>
      <c r="D293" s="57"/>
      <c r="E293" s="29"/>
      <c r="F293" s="30">
        <f>F282+F292</f>
        <v>1290</v>
      </c>
      <c r="G293" s="30">
        <f t="shared" ref="G293:J293" si="112">G282+G292</f>
        <v>62.630999999999993</v>
      </c>
      <c r="H293" s="30">
        <f t="shared" si="112"/>
        <v>60.790999999999997</v>
      </c>
      <c r="I293" s="30">
        <f t="shared" si="112"/>
        <v>186.81</v>
      </c>
      <c r="J293" s="30">
        <f t="shared" si="112"/>
        <v>1565.8799999999997</v>
      </c>
      <c r="K293" s="30"/>
      <c r="L293" s="30">
        <f t="shared" ref="L293" si="113">L282+L292</f>
        <v>0</v>
      </c>
    </row>
  </sheetData>
  <mergeCells count="18">
    <mergeCell ref="C82:D82"/>
    <mergeCell ref="C101:D101"/>
    <mergeCell ref="C25:D25"/>
    <mergeCell ref="C1:E1"/>
    <mergeCell ref="H1:K1"/>
    <mergeCell ref="H2:K2"/>
    <mergeCell ref="C44:D44"/>
    <mergeCell ref="C63:D63"/>
    <mergeCell ref="C217:D217"/>
    <mergeCell ref="C236:D236"/>
    <mergeCell ref="C255:D255"/>
    <mergeCell ref="C274:D274"/>
    <mergeCell ref="C293:D293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2023-10-16T05:07:22Z</cp:lastPrinted>
  <dcterms:created xsi:type="dcterms:W3CDTF">2022-05-16T14:23:56Z</dcterms:created>
  <dcterms:modified xsi:type="dcterms:W3CDTF">2024-12-28T08:20:04Z</dcterms:modified>
</cp:coreProperties>
</file>